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上交表" sheetId="1" r:id="rId1"/>
    <sheet name="二级学院考核" sheetId="2" r:id="rId2"/>
    <sheet name="加分项" sheetId="3" r:id="rId3"/>
    <sheet name="评教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<sst xmlns="http://schemas.openxmlformats.org/spreadsheetml/2006/main" count="171" uniqueCount="76">
  <si>
    <r>
      <rPr>
        <u/>
        <sz val="22"/>
        <color theme="1"/>
        <rFont val="Times New Roman"/>
        <charset val="134"/>
      </rPr>
      <t>2025</t>
    </r>
    <r>
      <rPr>
        <sz val="22"/>
        <color theme="1"/>
        <rFont val="黑体"/>
        <charset val="134"/>
      </rPr>
      <t>年度教师教学质量考核综合评定表</t>
    </r>
  </si>
  <si>
    <r>
      <rPr>
        <b/>
        <sz val="14"/>
        <color theme="1"/>
        <rFont val="宋体"/>
        <charset val="134"/>
      </rPr>
      <t>姓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Times New Roman"/>
        <charset val="134"/>
      </rPr>
      <t xml:space="preserve">  </t>
    </r>
    <r>
      <rPr>
        <b/>
        <sz val="14"/>
        <color theme="1"/>
        <rFont val="宋体"/>
        <charset val="134"/>
      </rPr>
      <t>名</t>
    </r>
  </si>
  <si>
    <r>
      <rPr>
        <b/>
        <sz val="14"/>
        <color theme="1"/>
        <rFont val="宋体"/>
        <charset val="134"/>
      </rPr>
      <t>二级学院考核评价（</t>
    </r>
    <r>
      <rPr>
        <b/>
        <sz val="14"/>
        <color theme="1"/>
        <rFont val="Times New Roman"/>
        <charset val="134"/>
      </rPr>
      <t>40%</t>
    </r>
    <r>
      <rPr>
        <b/>
        <sz val="14"/>
        <color theme="1"/>
        <rFont val="宋体"/>
        <charset val="134"/>
      </rPr>
      <t>）</t>
    </r>
  </si>
  <si>
    <r>
      <rPr>
        <b/>
        <sz val="14"/>
        <color theme="1"/>
        <rFont val="宋体"/>
        <charset val="134"/>
      </rPr>
      <t>校级教学督导评价（</t>
    </r>
    <r>
      <rPr>
        <b/>
        <sz val="14"/>
        <color theme="1"/>
        <rFont val="Times New Roman"/>
        <charset val="134"/>
      </rPr>
      <t>20%</t>
    </r>
    <r>
      <rPr>
        <b/>
        <sz val="14"/>
        <color theme="1"/>
        <rFont val="宋体"/>
        <charset val="134"/>
      </rPr>
      <t>）</t>
    </r>
  </si>
  <si>
    <r>
      <rPr>
        <b/>
        <sz val="14"/>
        <color theme="1"/>
        <rFont val="宋体"/>
        <charset val="134"/>
      </rPr>
      <t>学生测评（</t>
    </r>
    <r>
      <rPr>
        <b/>
        <sz val="14"/>
        <color theme="1"/>
        <rFont val="Times New Roman"/>
        <charset val="134"/>
      </rPr>
      <t>20%</t>
    </r>
    <r>
      <rPr>
        <b/>
        <sz val="14"/>
        <color theme="1"/>
        <rFont val="宋体"/>
        <charset val="134"/>
      </rPr>
      <t>）</t>
    </r>
  </si>
  <si>
    <t>附加分</t>
  </si>
  <si>
    <t>总评分</t>
  </si>
  <si>
    <t>核定</t>
  </si>
  <si>
    <r>
      <rPr>
        <b/>
        <sz val="14"/>
        <color theme="1"/>
        <rFont val="宋体"/>
        <charset val="134"/>
      </rPr>
      <t>全员教学能力比赛考核（</t>
    </r>
    <r>
      <rPr>
        <b/>
        <sz val="14"/>
        <color theme="1"/>
        <rFont val="Times New Roman"/>
        <charset val="134"/>
      </rPr>
      <t>20%</t>
    </r>
    <r>
      <rPr>
        <b/>
        <sz val="14"/>
        <color theme="1"/>
        <rFont val="宋体"/>
        <charset val="134"/>
      </rPr>
      <t>）</t>
    </r>
  </si>
  <si>
    <t>得分</t>
  </si>
  <si>
    <t>折合分</t>
  </si>
  <si>
    <t>刘晓慧</t>
  </si>
  <si>
    <t>优秀</t>
  </si>
  <si>
    <t>黄梦</t>
  </si>
  <si>
    <t>任燕红</t>
  </si>
  <si>
    <t>刘永智</t>
  </si>
  <si>
    <t>杨怡凡</t>
  </si>
  <si>
    <t>盛永志</t>
  </si>
  <si>
    <t>王之颖</t>
  </si>
  <si>
    <t>刘璐</t>
  </si>
  <si>
    <t>合格</t>
  </si>
  <si>
    <t>单晶晶</t>
  </si>
  <si>
    <t>王珺</t>
  </si>
  <si>
    <t>董莉</t>
  </si>
  <si>
    <t>滕士俊</t>
  </si>
  <si>
    <t>王羚百</t>
  </si>
  <si>
    <t>燕存睿</t>
  </si>
  <si>
    <t>杨焱</t>
  </si>
  <si>
    <t>张雨原</t>
  </si>
  <si>
    <t>姜周</t>
  </si>
  <si>
    <t>朱学锋</t>
  </si>
  <si>
    <t>刘会</t>
  </si>
  <si>
    <t>沈东</t>
  </si>
  <si>
    <t>吴传开</t>
  </si>
  <si>
    <t>杨钦尧</t>
  </si>
  <si>
    <r>
      <rPr>
        <sz val="14"/>
        <color theme="1"/>
        <rFont val="宋体"/>
        <charset val="134"/>
      </rPr>
      <t>注：不实行教考分离的学院、学科，无学生成绩考核项目，教学能力评价占比</t>
    </r>
    <r>
      <rPr>
        <sz val="14"/>
        <color theme="1"/>
        <rFont val="Times New Roman"/>
        <charset val="134"/>
      </rPr>
      <t>20%</t>
    </r>
    <r>
      <rPr>
        <sz val="14"/>
        <color theme="1"/>
        <rFont val="宋体"/>
        <charset val="134"/>
      </rPr>
      <t>。</t>
    </r>
  </si>
  <si>
    <t>教学单位负责人签（章）：</t>
  </si>
  <si>
    <t>姓名</t>
  </si>
  <si>
    <r>
      <rPr>
        <b/>
        <sz val="11"/>
        <color theme="1"/>
        <rFont val="宋体"/>
        <charset val="134"/>
      </rPr>
      <t>师德师风（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分）</t>
    </r>
  </si>
  <si>
    <t>工作量（20分）</t>
  </si>
  <si>
    <t>参与教学建设与改革工作（20分）</t>
  </si>
  <si>
    <t>执行日常教学工作规范表现（30分）</t>
  </si>
  <si>
    <r>
      <rPr>
        <b/>
        <sz val="11"/>
        <color theme="1"/>
        <rFont val="宋体"/>
        <charset val="134"/>
      </rPr>
      <t>完成教学单位校级重点工作任务（</t>
    </r>
    <r>
      <rPr>
        <b/>
        <sz val="11"/>
        <color theme="1"/>
        <rFont val="Times New Roman"/>
        <charset val="134"/>
      </rPr>
      <t>20</t>
    </r>
    <r>
      <rPr>
        <b/>
        <sz val="11"/>
        <color theme="1"/>
        <rFont val="宋体"/>
        <charset val="134"/>
      </rPr>
      <t>分）</t>
    </r>
  </si>
  <si>
    <t>合计</t>
  </si>
  <si>
    <t>折合40%</t>
  </si>
  <si>
    <t>序号</t>
  </si>
  <si>
    <t>填写人</t>
  </si>
  <si>
    <t>1. 学校89号文加分项申报</t>
  </si>
  <si>
    <t>学院文-二级学院考核加分项申报</t>
  </si>
  <si>
    <t>（六）2.2025年江苏省职业院校创新创业大赛三等奖，加4*0.6=2.4</t>
  </si>
  <si>
    <t>（三）1.修订审计专业的人才培养方案，加1分；2.校级教改重点课题结项0.5分；3.省级教改课题立项1.2分（非教务牵头，不认定）</t>
  </si>
  <si>
    <t>（六）2.2025年江苏省职业院校创新创业大赛三等奖，加4*0.2=0.8（按照文件，第二系数0.4，加分1.6）</t>
  </si>
  <si>
    <t>（三）3.省级教改课题立项0.4分（非教务牵头，不认定）</t>
  </si>
  <si>
    <t>（六）2.2025年江苏省职业院校创新创业大赛三等奖，加4*0.2=0.8（按照文件，只认前二，此项加分取消）</t>
  </si>
  <si>
    <t>（三）2.校级在线课程《大数据税务风险防控》结项共4分，加4分；三（1）修订课标两个，加0.4分；三（4）2.校级创新创业比赛三等奖两项，加1分；</t>
  </si>
  <si>
    <t>(六)1.2026年教学能力比赛二等奖，加9/4=2.25；（2）省级教材认定，加3分</t>
  </si>
  <si>
    <t>三（1）修订财税专业人才培养方案，加1分；
三（1）制定财税专业顶岗实训课标，加0.5分；
三（1）修订会计专业《纳税实务》、审计专业《税法》课标，加0.2*2=0.4分；
（4）主持省级教改课题立项2分（非教务牵头，不认定）二（3）超课时30%，加1</t>
  </si>
  <si>
    <t>(六)1.2026年教学能力比赛二等奖，加9/4=2.25</t>
  </si>
  <si>
    <t>（三）2.校级精品教材《经济法理论与实务》结项共2分，加0.5；4.青年教师展示校赛一等奖共1分；5.市级教改课题立项并结项共2分，加1.4（非教务牵头，不认定）；省级教改课题结项共2分，加1.4（非教务牵头，不认定）；市级教改课题立项共1分，加1</t>
  </si>
  <si>
    <t xml:space="preserve">(六)1.2025年江苏省教学能力比赛二等奖，加2.25，
2.2025江苏省业财税教师赛二等奖，加6/2=3（团队成员为外院老师）
</t>
  </si>
  <si>
    <t>三（1）课标修订：《审计实务（32课时）》《审计实务（80课时）》，加0.4分</t>
  </si>
  <si>
    <t>六2.2025年省业财税技能大赛二等奖共6分（第一指导教师，系数0.6），加6*0.6=3.6
2025年山东省大学生创客大赛二等奖（第一指导教师，系数0.6），加6*0.6=3.6（非学校组织项目，视同校级）</t>
  </si>
  <si>
    <t xml:space="preserve">（三）1.课标制定：内部审计、企业内部控制与风险管理，加0.5+0.5=1分；
课标修订：审计综合实训，加0.2分
4.青年教师展示校赛三等奖（个人），加0.25分；校级创新创业大赛三等奖加0.5分（团队第二指导老师为学院外成员放弃加分）
</t>
  </si>
  <si>
    <t>1.95+0.6</t>
  </si>
  <si>
    <t>（六）1.指导学生参加业财税融合技能赛获省二等奖，加6*0.4=2.4，
2.指导学生参加挑战杯中国大学生课外学术作品竞赛获省三等奖，加4分。（按照文件，第二系数0.4，加1.6）</t>
  </si>
  <si>
    <t>（三）（1）制定业财数据应用与管理专业的人才培养方案，加1分；（1）制定课标加3*0.5=1.5，修订课标加2*0.2=0.4；    （2）《税法》校级精品在线课程结项加4分；
（2）校级精品教材《经济法理论与实务》结项加0.5分；
（4）挑战杯校三等奖一个0.25分，创新创业三等奖一个0.5；6.金种子杯创新创业一等奖一个1分。
（5）校级教改课题立项加0.5分。</t>
  </si>
  <si>
    <t>修订课标加0.1三（2）校级精品教材《经济法理论与实务》结项加1分，三（4）挑战杯校三等奖一个0.25分（王珺、任燕红） 领航杯江苏省教师信息素养提升比赛一等奖（视同校一团对+2）</t>
  </si>
  <si>
    <t>三（1）修订经济学基础课标，加0.2  （2）创新创业三等奖0.25</t>
  </si>
  <si>
    <t>三（1）课标修订：《经济法基础（48课时）》，加0.2分</t>
  </si>
  <si>
    <t>1、课标制定：《大数据审计基础》、《报表分析》 0.5+0.5=1；课标修订：《跟岗实习》 0.2；</t>
  </si>
  <si>
    <t>（三）4指导全国大学生英语词汇能力比赛三等奖0.25（认定校级）</t>
  </si>
  <si>
    <t>（三）4 校微课三等奖0.25</t>
  </si>
  <si>
    <t>（2）创新创业三等奖0.25</t>
  </si>
  <si>
    <t>2025-2026-1</t>
  </si>
  <si>
    <t>2024-2025-2</t>
  </si>
  <si>
    <t>平均分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</si>
</sst>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Arial Unicode MS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u/>
      <sz val="22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22"/>
      <color theme="1"/>
      <name val="黑体"/>
      <charset val="134"/>
    </font>
    <font>
      <sz val="14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zoomScale="130" zoomScaleNormal="130" topLeftCell="A2" workbookViewId="0">
      <selection activeCell="O16" sqref="O16"/>
    </sheetView>
  </sheetViews>
  <sheetFormatPr defaultColWidth="9" defaultRowHeight="13.5"/>
  <cols>
    <col min="1" max="1" width="11.75" customWidth="1"/>
    <col min="9" max="9" width="9.66666666666667"/>
    <col min="10" max="10" width="11.25" customWidth="1"/>
    <col min="11" max="11" width="9.875" customWidth="1"/>
    <col min="12" max="12" width="13.125" customWidth="1"/>
  </cols>
  <sheetData>
    <row r="1" ht="20.25" spans="1:12">
      <c r="A1" s="57"/>
    </row>
    <row r="2" ht="27.75" spans="1:1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ht="18.9" customHeight="1" spans="1:12">
      <c r="A3" s="59" t="s">
        <v>1</v>
      </c>
      <c r="B3" s="59" t="s">
        <v>2</v>
      </c>
      <c r="C3" s="59"/>
      <c r="D3" s="59"/>
      <c r="E3" s="59"/>
      <c r="F3" s="59" t="s">
        <v>3</v>
      </c>
      <c r="G3" s="59"/>
      <c r="H3" s="59" t="s">
        <v>4</v>
      </c>
      <c r="I3" s="59"/>
      <c r="J3" s="60" t="s">
        <v>5</v>
      </c>
      <c r="K3" s="60" t="s">
        <v>6</v>
      </c>
      <c r="L3" s="61" t="s">
        <v>7</v>
      </c>
    </row>
    <row r="4" ht="52.95" customHeight="1" spans="1:12">
      <c r="A4" s="59"/>
      <c r="B4" s="59"/>
      <c r="C4" s="59"/>
      <c r="D4" s="62" t="s">
        <v>8</v>
      </c>
      <c r="E4" s="62"/>
      <c r="F4" s="59"/>
      <c r="G4" s="59"/>
      <c r="H4" s="59"/>
      <c r="I4" s="59"/>
      <c r="J4" s="60"/>
      <c r="K4" s="60"/>
      <c r="L4" s="63"/>
    </row>
    <row r="5" ht="18.75" spans="1:12">
      <c r="A5" s="59"/>
      <c r="B5" s="60" t="s">
        <v>9</v>
      </c>
      <c r="C5" s="60" t="s">
        <v>10</v>
      </c>
      <c r="D5" s="64" t="s">
        <v>9</v>
      </c>
      <c r="E5" s="64" t="s">
        <v>10</v>
      </c>
      <c r="F5" s="60" t="s">
        <v>9</v>
      </c>
      <c r="G5" s="60" t="s">
        <v>10</v>
      </c>
      <c r="H5" s="60" t="s">
        <v>9</v>
      </c>
      <c r="I5" s="60" t="s">
        <v>10</v>
      </c>
      <c r="J5" s="60"/>
      <c r="K5" s="60"/>
      <c r="L5" s="65"/>
    </row>
    <row r="6" ht="15" spans="1:12">
      <c r="A6" s="53" t="s">
        <v>11</v>
      </c>
      <c r="B6" s="66">
        <v>96.9</v>
      </c>
      <c r="C6" s="66">
        <v>38.76</v>
      </c>
      <c r="D6" s="67">
        <v>95</v>
      </c>
      <c r="E6" s="68">
        <f t="shared" ref="E6:E25" si="0">D6*0.2</f>
        <v>19</v>
      </c>
      <c r="F6" s="69">
        <v>89</v>
      </c>
      <c r="G6" s="66">
        <f t="shared" ref="G6:G27" si="1">F6*0.2</f>
        <v>17.8</v>
      </c>
      <c r="H6" s="70"/>
      <c r="I6" s="70">
        <v>16.965</v>
      </c>
      <c r="J6" s="66">
        <v>5.25</v>
      </c>
      <c r="K6" s="66">
        <f t="shared" ref="K6:K27" si="2">C6+E6+G6+I6+J6</f>
        <v>97.775</v>
      </c>
      <c r="L6" s="71" t="s">
        <v>12</v>
      </c>
    </row>
    <row r="7" ht="15" spans="1:12">
      <c r="A7" s="50" t="s">
        <v>13</v>
      </c>
      <c r="B7" s="66">
        <v>93.4</v>
      </c>
      <c r="C7" s="66">
        <v>37.36</v>
      </c>
      <c r="D7" s="67">
        <v>95</v>
      </c>
      <c r="E7" s="68">
        <f t="shared" si="0"/>
        <v>19</v>
      </c>
      <c r="F7" s="72">
        <v>86</v>
      </c>
      <c r="G7" s="66">
        <f t="shared" si="1"/>
        <v>17.2</v>
      </c>
      <c r="H7" s="70"/>
      <c r="I7" s="70">
        <v>17.515</v>
      </c>
      <c r="J7" s="66">
        <v>5.25</v>
      </c>
      <c r="K7" s="66">
        <f t="shared" si="2"/>
        <v>96.325</v>
      </c>
      <c r="L7" s="71" t="s">
        <v>12</v>
      </c>
    </row>
    <row r="8" ht="15" spans="1:12">
      <c r="A8" s="53" t="s">
        <v>14</v>
      </c>
      <c r="B8" s="66">
        <v>102.65</v>
      </c>
      <c r="C8" s="66">
        <v>41.06</v>
      </c>
      <c r="D8" s="67">
        <v>85</v>
      </c>
      <c r="E8" s="68">
        <f t="shared" si="0"/>
        <v>17</v>
      </c>
      <c r="F8" s="72">
        <v>86</v>
      </c>
      <c r="G8" s="66">
        <f t="shared" si="1"/>
        <v>17.2</v>
      </c>
      <c r="H8" s="70"/>
      <c r="I8" s="70">
        <v>16.98</v>
      </c>
      <c r="J8" s="66">
        <v>4</v>
      </c>
      <c r="K8" s="66">
        <f t="shared" si="2"/>
        <v>96.24</v>
      </c>
      <c r="L8" s="71" t="s">
        <v>12</v>
      </c>
    </row>
    <row r="9" ht="15" spans="1:12">
      <c r="A9" s="50" t="s">
        <v>15</v>
      </c>
      <c r="B9" s="66">
        <v>95.5</v>
      </c>
      <c r="C9" s="66">
        <v>38.2</v>
      </c>
      <c r="D9" s="67">
        <v>95</v>
      </c>
      <c r="E9" s="68">
        <f t="shared" si="0"/>
        <v>19</v>
      </c>
      <c r="F9" s="69">
        <v>85.5</v>
      </c>
      <c r="G9" s="66">
        <f t="shared" si="1"/>
        <v>17.1</v>
      </c>
      <c r="H9" s="70"/>
      <c r="I9" s="70">
        <v>18.57</v>
      </c>
      <c r="J9" s="66">
        <v>2.25</v>
      </c>
      <c r="K9" s="66">
        <f t="shared" si="2"/>
        <v>95.12</v>
      </c>
      <c r="L9" s="71" t="s">
        <v>12</v>
      </c>
    </row>
    <row r="10" ht="15" spans="1:12">
      <c r="A10" s="50" t="s">
        <v>16</v>
      </c>
      <c r="B10" s="66">
        <v>95.55</v>
      </c>
      <c r="C10" s="66">
        <v>38.22</v>
      </c>
      <c r="D10" s="67">
        <v>90</v>
      </c>
      <c r="E10" s="68">
        <f t="shared" si="0"/>
        <v>18</v>
      </c>
      <c r="F10" s="69">
        <v>86</v>
      </c>
      <c r="G10" s="66">
        <f t="shared" si="1"/>
        <v>17.2</v>
      </c>
      <c r="H10" s="70"/>
      <c r="I10" s="70">
        <v>17.23</v>
      </c>
      <c r="J10" s="66">
        <v>3.6</v>
      </c>
      <c r="K10" s="66">
        <f t="shared" si="2"/>
        <v>94.25</v>
      </c>
      <c r="L10" s="71" t="s">
        <v>12</v>
      </c>
    </row>
    <row r="11" ht="15" spans="1:12">
      <c r="A11" s="50" t="s">
        <v>17</v>
      </c>
      <c r="B11" s="66">
        <v>94.5</v>
      </c>
      <c r="C11" s="66">
        <v>37.8</v>
      </c>
      <c r="D11" s="67">
        <v>90</v>
      </c>
      <c r="E11" s="68">
        <f t="shared" si="0"/>
        <v>18</v>
      </c>
      <c r="F11" s="72">
        <v>86</v>
      </c>
      <c r="G11" s="66">
        <f t="shared" si="1"/>
        <v>17.2</v>
      </c>
      <c r="H11" s="70"/>
      <c r="I11" s="70">
        <v>17.015</v>
      </c>
      <c r="J11" s="66">
        <v>2.4</v>
      </c>
      <c r="K11" s="66">
        <f t="shared" si="2"/>
        <v>92.415</v>
      </c>
      <c r="L11" s="71" t="s">
        <v>12</v>
      </c>
    </row>
    <row r="12" ht="15" spans="1:12">
      <c r="A12" s="50" t="s">
        <v>18</v>
      </c>
      <c r="B12" s="66">
        <v>98.4</v>
      </c>
      <c r="C12" s="66">
        <v>39.36</v>
      </c>
      <c r="D12" s="67">
        <v>85</v>
      </c>
      <c r="E12" s="68">
        <f t="shared" si="0"/>
        <v>17</v>
      </c>
      <c r="F12" s="69">
        <v>87</v>
      </c>
      <c r="G12" s="66">
        <f t="shared" si="1"/>
        <v>17.4</v>
      </c>
      <c r="H12" s="70"/>
      <c r="I12" s="70">
        <v>17.61</v>
      </c>
      <c r="J12" s="66"/>
      <c r="K12" s="66">
        <f t="shared" si="2"/>
        <v>91.37</v>
      </c>
      <c r="L12" s="71" t="s">
        <v>12</v>
      </c>
    </row>
    <row r="13" ht="15" spans="1:12">
      <c r="A13" s="50" t="s">
        <v>19</v>
      </c>
      <c r="B13" s="73">
        <v>93</v>
      </c>
      <c r="C13" s="73">
        <v>37.2</v>
      </c>
      <c r="D13" s="67">
        <v>85</v>
      </c>
      <c r="E13" s="68">
        <f t="shared" si="0"/>
        <v>17</v>
      </c>
      <c r="F13" s="72">
        <v>86</v>
      </c>
      <c r="G13" s="66">
        <f t="shared" si="1"/>
        <v>17.2</v>
      </c>
      <c r="H13" s="70"/>
      <c r="I13" s="70">
        <v>19.765</v>
      </c>
      <c r="J13" s="73"/>
      <c r="K13" s="66">
        <f t="shared" si="2"/>
        <v>91.165</v>
      </c>
      <c r="L13" s="71" t="s">
        <v>20</v>
      </c>
    </row>
    <row r="14" ht="15" spans="1:12">
      <c r="A14" s="50" t="s">
        <v>21</v>
      </c>
      <c r="B14" s="73">
        <v>94</v>
      </c>
      <c r="C14" s="73">
        <v>37.6</v>
      </c>
      <c r="D14" s="67">
        <v>85</v>
      </c>
      <c r="E14" s="68">
        <f t="shared" si="0"/>
        <v>17</v>
      </c>
      <c r="F14" s="69">
        <v>91</v>
      </c>
      <c r="G14" s="66">
        <f t="shared" si="1"/>
        <v>18.2</v>
      </c>
      <c r="H14" s="70"/>
      <c r="I14" s="70">
        <v>18.24</v>
      </c>
      <c r="J14" s="73"/>
      <c r="K14" s="66">
        <f t="shared" si="2"/>
        <v>91.04</v>
      </c>
      <c r="L14" s="71" t="s">
        <v>20</v>
      </c>
    </row>
    <row r="15" ht="15" spans="1:12">
      <c r="A15" s="50" t="s">
        <v>22</v>
      </c>
      <c r="B15" s="73">
        <v>95.85</v>
      </c>
      <c r="C15" s="73">
        <v>38.34</v>
      </c>
      <c r="D15" s="67">
        <v>85</v>
      </c>
      <c r="E15" s="68">
        <f t="shared" si="0"/>
        <v>17</v>
      </c>
      <c r="F15" s="69">
        <v>91</v>
      </c>
      <c r="G15" s="66">
        <f t="shared" si="1"/>
        <v>18.2</v>
      </c>
      <c r="H15" s="70"/>
      <c r="I15" s="70">
        <v>17.25</v>
      </c>
      <c r="J15" s="73"/>
      <c r="K15" s="66">
        <f t="shared" si="2"/>
        <v>90.79</v>
      </c>
      <c r="L15" s="71" t="s">
        <v>20</v>
      </c>
    </row>
    <row r="16" ht="15" spans="1:12">
      <c r="A16" s="50" t="s">
        <v>23</v>
      </c>
      <c r="B16" s="73">
        <v>93.45</v>
      </c>
      <c r="C16" s="73">
        <v>37.88</v>
      </c>
      <c r="D16" s="67">
        <v>90</v>
      </c>
      <c r="E16" s="68">
        <f t="shared" si="0"/>
        <v>18</v>
      </c>
      <c r="F16" s="69">
        <v>87</v>
      </c>
      <c r="G16" s="66">
        <f t="shared" si="1"/>
        <v>17.4</v>
      </c>
      <c r="H16" s="70"/>
      <c r="I16" s="70">
        <v>17.92</v>
      </c>
      <c r="J16" s="73"/>
      <c r="K16" s="66">
        <f t="shared" si="2"/>
        <v>91.2</v>
      </c>
      <c r="L16" s="71" t="s">
        <v>20</v>
      </c>
    </row>
    <row r="17" ht="15" spans="1:12">
      <c r="A17" s="50" t="s">
        <v>24</v>
      </c>
      <c r="B17" s="73">
        <v>93.25</v>
      </c>
      <c r="C17" s="73">
        <v>37.3</v>
      </c>
      <c r="D17" s="67">
        <v>85</v>
      </c>
      <c r="E17" s="68">
        <f t="shared" si="0"/>
        <v>17</v>
      </c>
      <c r="F17" s="69">
        <v>93</v>
      </c>
      <c r="G17" s="66">
        <f t="shared" si="1"/>
        <v>18.6</v>
      </c>
      <c r="H17" s="70"/>
      <c r="I17" s="70">
        <v>17.045</v>
      </c>
      <c r="J17" s="73"/>
      <c r="K17" s="66">
        <f t="shared" si="2"/>
        <v>89.945</v>
      </c>
      <c r="L17" s="71" t="s">
        <v>20</v>
      </c>
    </row>
    <row r="18" ht="15" spans="1:12">
      <c r="A18" s="50" t="s">
        <v>25</v>
      </c>
      <c r="B18" s="73">
        <v>93.25</v>
      </c>
      <c r="C18" s="73">
        <v>37.3</v>
      </c>
      <c r="D18" s="67">
        <v>90</v>
      </c>
      <c r="E18" s="68">
        <f t="shared" si="0"/>
        <v>18</v>
      </c>
      <c r="F18" s="69">
        <v>86</v>
      </c>
      <c r="G18" s="66">
        <f t="shared" si="1"/>
        <v>17.2</v>
      </c>
      <c r="H18" s="70"/>
      <c r="I18" s="70">
        <v>17.225</v>
      </c>
      <c r="J18" s="73"/>
      <c r="K18" s="66">
        <f t="shared" si="2"/>
        <v>89.725</v>
      </c>
      <c r="L18" s="71" t="s">
        <v>20</v>
      </c>
    </row>
    <row r="19" ht="15" spans="1:12">
      <c r="A19" s="50" t="s">
        <v>26</v>
      </c>
      <c r="B19" s="66">
        <v>91</v>
      </c>
      <c r="C19" s="66">
        <v>36.4</v>
      </c>
      <c r="D19" s="67">
        <v>80</v>
      </c>
      <c r="E19" s="68">
        <f t="shared" si="0"/>
        <v>16</v>
      </c>
      <c r="F19" s="69">
        <v>84</v>
      </c>
      <c r="G19" s="66">
        <f t="shared" si="1"/>
        <v>16.8</v>
      </c>
      <c r="H19" s="70"/>
      <c r="I19" s="70">
        <v>18.435</v>
      </c>
      <c r="J19" s="66">
        <v>1.6</v>
      </c>
      <c r="K19" s="66">
        <f t="shared" si="2"/>
        <v>89.235</v>
      </c>
      <c r="L19" s="71" t="s">
        <v>20</v>
      </c>
    </row>
    <row r="20" ht="15" spans="1:12">
      <c r="A20" s="50" t="s">
        <v>27</v>
      </c>
      <c r="B20" s="73">
        <v>93.2</v>
      </c>
      <c r="C20" s="73">
        <v>37.28</v>
      </c>
      <c r="D20" s="67">
        <v>85</v>
      </c>
      <c r="E20" s="68">
        <f t="shared" si="0"/>
        <v>17</v>
      </c>
      <c r="F20" s="72">
        <v>86</v>
      </c>
      <c r="G20" s="66">
        <f t="shared" si="1"/>
        <v>17.2</v>
      </c>
      <c r="H20" s="70"/>
      <c r="I20" s="70">
        <v>17.69</v>
      </c>
      <c r="J20" s="73"/>
      <c r="K20" s="66">
        <f t="shared" si="2"/>
        <v>89.17</v>
      </c>
      <c r="L20" s="71" t="s">
        <v>20</v>
      </c>
    </row>
    <row r="21" ht="15" spans="1:12">
      <c r="A21" s="50" t="s">
        <v>28</v>
      </c>
      <c r="B21" s="73">
        <v>94.2</v>
      </c>
      <c r="C21" s="73">
        <v>37.68</v>
      </c>
      <c r="D21" s="67">
        <v>85</v>
      </c>
      <c r="E21" s="68">
        <f t="shared" si="0"/>
        <v>17</v>
      </c>
      <c r="F21" s="69">
        <v>83</v>
      </c>
      <c r="G21" s="66">
        <f t="shared" si="1"/>
        <v>16.6</v>
      </c>
      <c r="H21" s="70"/>
      <c r="I21" s="70">
        <v>17.62</v>
      </c>
      <c r="J21" s="73"/>
      <c r="K21" s="66">
        <f t="shared" si="2"/>
        <v>88.9</v>
      </c>
      <c r="L21" s="71" t="s">
        <v>20</v>
      </c>
    </row>
    <row r="22" ht="15" spans="1:12">
      <c r="A22" s="50" t="s">
        <v>29</v>
      </c>
      <c r="B22" s="73">
        <v>93.25</v>
      </c>
      <c r="C22" s="73">
        <v>37.3</v>
      </c>
      <c r="D22" s="67">
        <v>85</v>
      </c>
      <c r="E22" s="68">
        <f t="shared" si="0"/>
        <v>17</v>
      </c>
      <c r="F22" s="69">
        <v>86</v>
      </c>
      <c r="G22" s="66">
        <f t="shared" si="1"/>
        <v>17.2</v>
      </c>
      <c r="H22" s="70"/>
      <c r="I22" s="70">
        <v>17.365</v>
      </c>
      <c r="J22" s="73"/>
      <c r="K22" s="66">
        <f t="shared" si="2"/>
        <v>88.865</v>
      </c>
      <c r="L22" s="71" t="s">
        <v>20</v>
      </c>
    </row>
    <row r="23" ht="15" spans="1:12">
      <c r="A23" s="50" t="s">
        <v>30</v>
      </c>
      <c r="B23" s="73">
        <v>93</v>
      </c>
      <c r="C23" s="73">
        <v>37.2</v>
      </c>
      <c r="D23" s="67">
        <v>85</v>
      </c>
      <c r="E23" s="68">
        <f t="shared" si="0"/>
        <v>17</v>
      </c>
      <c r="F23" s="72">
        <v>86</v>
      </c>
      <c r="G23" s="66">
        <f t="shared" si="1"/>
        <v>17.2</v>
      </c>
      <c r="H23" s="70"/>
      <c r="I23" s="70">
        <v>16.6</v>
      </c>
      <c r="J23" s="73"/>
      <c r="K23" s="66">
        <f t="shared" si="2"/>
        <v>88</v>
      </c>
      <c r="L23" s="71" t="s">
        <v>20</v>
      </c>
    </row>
    <row r="24" ht="15" spans="1:12">
      <c r="A24" s="50" t="s">
        <v>31</v>
      </c>
      <c r="B24" s="73">
        <v>91</v>
      </c>
      <c r="C24" s="73">
        <v>36.4</v>
      </c>
      <c r="D24" s="67">
        <v>80</v>
      </c>
      <c r="E24" s="68">
        <f t="shared" si="0"/>
        <v>16</v>
      </c>
      <c r="F24" s="69">
        <v>80</v>
      </c>
      <c r="G24" s="66">
        <f t="shared" si="1"/>
        <v>16</v>
      </c>
      <c r="H24" s="70"/>
      <c r="I24" s="70">
        <v>17.63</v>
      </c>
      <c r="J24" s="73"/>
      <c r="K24" s="66">
        <f t="shared" si="2"/>
        <v>86.03</v>
      </c>
      <c r="L24" s="71" t="s">
        <v>20</v>
      </c>
    </row>
    <row r="25" ht="15" spans="1:12">
      <c r="A25" s="50" t="s">
        <v>32</v>
      </c>
      <c r="B25" s="73">
        <v>90</v>
      </c>
      <c r="C25" s="73">
        <v>36</v>
      </c>
      <c r="D25" s="67">
        <v>80</v>
      </c>
      <c r="E25" s="68">
        <f t="shared" si="0"/>
        <v>16</v>
      </c>
      <c r="F25" s="69">
        <v>76</v>
      </c>
      <c r="G25" s="66">
        <f t="shared" si="1"/>
        <v>15.2</v>
      </c>
      <c r="H25" s="70"/>
      <c r="I25" s="70">
        <v>17.465</v>
      </c>
      <c r="J25" s="73"/>
      <c r="K25" s="66">
        <f t="shared" si="2"/>
        <v>84.665</v>
      </c>
      <c r="L25" s="71" t="s">
        <v>20</v>
      </c>
    </row>
    <row r="26" ht="15" spans="1:12">
      <c r="A26" s="50" t="s">
        <v>33</v>
      </c>
      <c r="B26" s="73">
        <v>73</v>
      </c>
      <c r="C26" s="73">
        <v>29.2</v>
      </c>
      <c r="D26" s="67">
        <v>0</v>
      </c>
      <c r="E26" s="67">
        <v>0</v>
      </c>
      <c r="F26" s="72">
        <v>86</v>
      </c>
      <c r="G26" s="66">
        <f t="shared" si="1"/>
        <v>17.2</v>
      </c>
      <c r="H26" s="70"/>
      <c r="I26" s="70">
        <v>17.33</v>
      </c>
      <c r="J26" s="73"/>
      <c r="K26" s="66">
        <f t="shared" si="2"/>
        <v>63.73</v>
      </c>
      <c r="L26" s="71" t="s">
        <v>20</v>
      </c>
    </row>
    <row r="27" ht="15" spans="1:12">
      <c r="A27" s="50" t="s">
        <v>34</v>
      </c>
      <c r="B27" s="73">
        <v>71</v>
      </c>
      <c r="C27" s="73">
        <v>28.4</v>
      </c>
      <c r="D27" s="67">
        <v>0</v>
      </c>
      <c r="E27" s="68">
        <f>D27*0.2</f>
        <v>0</v>
      </c>
      <c r="F27" s="69">
        <v>83</v>
      </c>
      <c r="G27" s="66">
        <f t="shared" si="1"/>
        <v>16.6</v>
      </c>
      <c r="H27" s="70"/>
      <c r="I27" s="70">
        <v>17.53</v>
      </c>
      <c r="J27" s="73"/>
      <c r="K27" s="66">
        <f t="shared" si="2"/>
        <v>62.53</v>
      </c>
      <c r="L27" s="71" t="s">
        <v>20</v>
      </c>
    </row>
    <row r="28" ht="15" spans="1:12">
      <c r="A28" s="74"/>
      <c r="B28" s="73"/>
      <c r="C28" s="75"/>
      <c r="D28" s="67"/>
      <c r="E28" s="67"/>
      <c r="F28" s="73"/>
      <c r="G28" s="73"/>
      <c r="H28" s="70"/>
      <c r="I28" s="70"/>
      <c r="J28" s="73"/>
      <c r="K28" s="73"/>
      <c r="L28" s="71"/>
    </row>
    <row r="29" s="56" customFormat="1" ht="15" spans="1:12">
      <c r="A29" s="74"/>
      <c r="B29" s="76"/>
      <c r="C29" s="73"/>
      <c r="D29" s="76"/>
      <c r="E29" s="67"/>
      <c r="F29" s="76"/>
      <c r="G29" s="73"/>
      <c r="H29" s="70"/>
      <c r="I29" s="77"/>
      <c r="J29" s="76"/>
      <c r="K29" s="73"/>
      <c r="L29" s="71"/>
    </row>
    <row r="30" ht="15" spans="1:12">
      <c r="A30" s="74"/>
      <c r="B30" s="73"/>
      <c r="C30" s="73"/>
      <c r="D30" s="67"/>
      <c r="E30" s="67"/>
      <c r="F30" s="73"/>
      <c r="G30" s="73"/>
      <c r="H30" s="70"/>
      <c r="I30" s="77"/>
      <c r="J30" s="73"/>
      <c r="K30" s="73"/>
      <c r="L30" s="71"/>
    </row>
    <row r="31" ht="15" spans="1:12">
      <c r="A31" s="74"/>
      <c r="B31" s="73"/>
      <c r="C31" s="73"/>
      <c r="D31" s="67"/>
      <c r="E31" s="67"/>
      <c r="F31" s="73"/>
      <c r="G31" s="73"/>
      <c r="H31" s="70"/>
      <c r="I31" s="77"/>
      <c r="J31" s="73"/>
      <c r="K31" s="73"/>
      <c r="L31" s="71"/>
    </row>
    <row r="32" ht="37" customHeight="1" spans="1:12">
      <c r="A32" s="78" t="s">
        <v>35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ht="18.75" spans="1:12">
      <c r="A33" s="79" t="s">
        <v>36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</sheetData>
  <mergeCells count="12">
    <mergeCell ref="A2:L2"/>
    <mergeCell ref="D3:E3"/>
    <mergeCell ref="D4:E4"/>
    <mergeCell ref="A32:L32"/>
    <mergeCell ref="A33:L33"/>
    <mergeCell ref="A3:A5"/>
    <mergeCell ref="J3:J5"/>
    <mergeCell ref="K3:K5"/>
    <mergeCell ref="L3:L5"/>
    <mergeCell ref="B3:C4"/>
    <mergeCell ref="F3:G4"/>
    <mergeCell ref="H3:I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31" sqref="E31"/>
    </sheetView>
  </sheetViews>
  <sheetFormatPr defaultColWidth="9" defaultRowHeight="13.5" outlineLevelCol="7"/>
  <cols>
    <col min="2" max="2" width="9" style="1"/>
    <col min="3" max="3" width="14.8916666666667" style="1" customWidth="1"/>
    <col min="4" max="4" width="17.8916666666667" style="1" customWidth="1"/>
    <col min="5" max="5" width="15.8916666666667" style="1" customWidth="1"/>
    <col min="6" max="6" width="20.225" style="1" customWidth="1"/>
    <col min="7" max="7" width="9" style="1"/>
  </cols>
  <sheetData>
    <row r="1" s="47" customFormat="1" ht="40.5" spans="1:8">
      <c r="A1" s="48" t="s">
        <v>37</v>
      </c>
      <c r="B1" s="49" t="s">
        <v>38</v>
      </c>
      <c r="C1" s="48" t="s">
        <v>39</v>
      </c>
      <c r="D1" s="48" t="s">
        <v>40</v>
      </c>
      <c r="E1" s="48" t="s">
        <v>41</v>
      </c>
      <c r="F1" s="49" t="s">
        <v>42</v>
      </c>
      <c r="G1" s="48" t="s">
        <v>43</v>
      </c>
      <c r="H1" s="48" t="s">
        <v>44</v>
      </c>
    </row>
    <row r="2" spans="1:8">
      <c r="A2" s="50" t="s">
        <v>17</v>
      </c>
      <c r="B2" s="51">
        <v>10</v>
      </c>
      <c r="C2" s="51">
        <v>18</v>
      </c>
      <c r="D2" s="51">
        <v>16.5</v>
      </c>
      <c r="E2" s="51">
        <v>30</v>
      </c>
      <c r="F2" s="51">
        <v>20</v>
      </c>
      <c r="G2" s="51">
        <f>SUM(B2:F2)</f>
        <v>94.5</v>
      </c>
      <c r="H2" s="52">
        <f>G2*0.4</f>
        <v>37.8</v>
      </c>
    </row>
    <row r="3" spans="1:8">
      <c r="A3" s="50" t="s">
        <v>26</v>
      </c>
      <c r="B3" s="51">
        <v>10</v>
      </c>
      <c r="C3" s="51">
        <v>18</v>
      </c>
      <c r="D3" s="51">
        <v>15</v>
      </c>
      <c r="E3" s="51">
        <v>30</v>
      </c>
      <c r="F3" s="51">
        <v>18</v>
      </c>
      <c r="G3" s="51">
        <f t="shared" ref="G3:G23" si="0">SUM(B3:F3)</f>
        <v>91</v>
      </c>
      <c r="H3" s="52">
        <f t="shared" ref="H3:H23" si="1">G3*0.4</f>
        <v>36.4</v>
      </c>
    </row>
    <row r="4" spans="1:8">
      <c r="A4" s="50" t="s">
        <v>18</v>
      </c>
      <c r="B4" s="51">
        <v>10</v>
      </c>
      <c r="C4" s="51">
        <v>18</v>
      </c>
      <c r="D4" s="51">
        <v>20.4</v>
      </c>
      <c r="E4" s="51">
        <v>30</v>
      </c>
      <c r="F4" s="51">
        <v>20</v>
      </c>
      <c r="G4" s="51">
        <f t="shared" si="0"/>
        <v>98.4</v>
      </c>
      <c r="H4" s="52">
        <f t="shared" si="1"/>
        <v>39.36</v>
      </c>
    </row>
    <row r="5" spans="1:8">
      <c r="A5" s="53" t="s">
        <v>11</v>
      </c>
      <c r="B5" s="51">
        <v>10</v>
      </c>
      <c r="C5" s="51">
        <v>19</v>
      </c>
      <c r="D5" s="51">
        <v>17.9</v>
      </c>
      <c r="E5" s="51">
        <v>30</v>
      </c>
      <c r="F5" s="51">
        <v>20</v>
      </c>
      <c r="G5" s="51">
        <f t="shared" si="0"/>
        <v>96.9</v>
      </c>
      <c r="H5" s="52">
        <f t="shared" si="1"/>
        <v>38.76</v>
      </c>
    </row>
    <row r="6" spans="1:8">
      <c r="A6" s="50" t="s">
        <v>15</v>
      </c>
      <c r="B6" s="51">
        <v>10</v>
      </c>
      <c r="C6" s="51">
        <v>18</v>
      </c>
      <c r="D6" s="51">
        <v>17.5</v>
      </c>
      <c r="E6" s="51">
        <v>30</v>
      </c>
      <c r="F6" s="51">
        <v>20</v>
      </c>
      <c r="G6" s="51">
        <f t="shared" si="0"/>
        <v>95.5</v>
      </c>
      <c r="H6" s="52">
        <f t="shared" si="1"/>
        <v>38.2</v>
      </c>
    </row>
    <row r="7" spans="1:8">
      <c r="A7" s="50" t="s">
        <v>13</v>
      </c>
      <c r="B7" s="51">
        <v>10</v>
      </c>
      <c r="C7" s="51">
        <v>18</v>
      </c>
      <c r="D7" s="51">
        <v>15.4</v>
      </c>
      <c r="E7" s="51">
        <v>30</v>
      </c>
      <c r="F7" s="51">
        <v>20</v>
      </c>
      <c r="G7" s="51">
        <f t="shared" si="0"/>
        <v>93.4</v>
      </c>
      <c r="H7" s="52">
        <f t="shared" si="1"/>
        <v>37.36</v>
      </c>
    </row>
    <row r="8" spans="1:8">
      <c r="A8" s="50" t="s">
        <v>16</v>
      </c>
      <c r="B8" s="51">
        <v>10</v>
      </c>
      <c r="C8" s="51">
        <v>18</v>
      </c>
      <c r="D8" s="51">
        <v>17.55</v>
      </c>
      <c r="E8" s="51">
        <v>30</v>
      </c>
      <c r="F8" s="51">
        <v>20</v>
      </c>
      <c r="G8" s="51">
        <f t="shared" si="0"/>
        <v>95.55</v>
      </c>
      <c r="H8" s="52">
        <f t="shared" si="1"/>
        <v>38.22</v>
      </c>
    </row>
    <row r="9" spans="1:8">
      <c r="A9" s="53" t="s">
        <v>14</v>
      </c>
      <c r="B9" s="51">
        <v>10</v>
      </c>
      <c r="C9" s="51">
        <v>18</v>
      </c>
      <c r="D9" s="51">
        <v>24.65</v>
      </c>
      <c r="E9" s="51">
        <v>30</v>
      </c>
      <c r="F9" s="51">
        <v>20</v>
      </c>
      <c r="G9" s="51">
        <f t="shared" si="0"/>
        <v>102.65</v>
      </c>
      <c r="H9" s="52">
        <f t="shared" si="1"/>
        <v>41.06</v>
      </c>
    </row>
    <row r="10" spans="1:8">
      <c r="A10" s="50" t="s">
        <v>22</v>
      </c>
      <c r="B10" s="51">
        <v>10</v>
      </c>
      <c r="C10" s="51">
        <v>18</v>
      </c>
      <c r="D10" s="54">
        <v>17.85</v>
      </c>
      <c r="E10" s="51">
        <v>30</v>
      </c>
      <c r="F10" s="51">
        <v>20</v>
      </c>
      <c r="G10" s="51">
        <f t="shared" si="0"/>
        <v>95.85</v>
      </c>
      <c r="H10" s="52">
        <f t="shared" si="1"/>
        <v>38.34</v>
      </c>
    </row>
    <row r="11" spans="1:8">
      <c r="A11" s="50" t="s">
        <v>23</v>
      </c>
      <c r="B11" s="51">
        <v>10</v>
      </c>
      <c r="C11" s="51">
        <v>18</v>
      </c>
      <c r="D11" s="51">
        <v>15.45</v>
      </c>
      <c r="E11" s="51">
        <v>30</v>
      </c>
      <c r="F11" s="51">
        <v>20</v>
      </c>
      <c r="G11" s="51">
        <f t="shared" si="0"/>
        <v>93.45</v>
      </c>
      <c r="H11" s="52">
        <f t="shared" si="1"/>
        <v>37.38</v>
      </c>
    </row>
    <row r="12" spans="1:8">
      <c r="A12" s="50" t="s">
        <v>27</v>
      </c>
      <c r="B12" s="51">
        <v>10</v>
      </c>
      <c r="C12" s="51">
        <v>18</v>
      </c>
      <c r="D12" s="51">
        <v>15.2</v>
      </c>
      <c r="E12" s="51">
        <v>30</v>
      </c>
      <c r="F12" s="51">
        <v>20</v>
      </c>
      <c r="G12" s="51">
        <f t="shared" si="0"/>
        <v>93.2</v>
      </c>
      <c r="H12" s="52">
        <f t="shared" si="1"/>
        <v>37.28</v>
      </c>
    </row>
    <row r="13" spans="1:8">
      <c r="A13" s="50" t="s">
        <v>28</v>
      </c>
      <c r="B13" s="51">
        <v>10</v>
      </c>
      <c r="C13" s="51">
        <v>18</v>
      </c>
      <c r="D13" s="51">
        <v>16.2</v>
      </c>
      <c r="E13" s="51">
        <v>30</v>
      </c>
      <c r="F13" s="51">
        <v>20</v>
      </c>
      <c r="G13" s="51">
        <f t="shared" si="0"/>
        <v>94.2</v>
      </c>
      <c r="H13" s="52">
        <f t="shared" si="1"/>
        <v>37.68</v>
      </c>
    </row>
    <row r="14" spans="1:8">
      <c r="A14" s="50" t="s">
        <v>24</v>
      </c>
      <c r="B14" s="51">
        <v>10</v>
      </c>
      <c r="C14" s="51">
        <v>18</v>
      </c>
      <c r="D14" s="51">
        <v>15.25</v>
      </c>
      <c r="E14" s="51">
        <v>30</v>
      </c>
      <c r="F14" s="51">
        <v>20</v>
      </c>
      <c r="G14" s="51">
        <f t="shared" si="0"/>
        <v>93.25</v>
      </c>
      <c r="H14" s="52">
        <f t="shared" si="1"/>
        <v>37.3</v>
      </c>
    </row>
    <row r="15" spans="1:8">
      <c r="A15" s="50" t="s">
        <v>29</v>
      </c>
      <c r="B15" s="51">
        <v>10</v>
      </c>
      <c r="C15" s="51">
        <v>18</v>
      </c>
      <c r="D15" s="51">
        <v>15.25</v>
      </c>
      <c r="E15" s="51">
        <v>30</v>
      </c>
      <c r="F15" s="51">
        <v>20</v>
      </c>
      <c r="G15" s="51">
        <f t="shared" si="0"/>
        <v>93.25</v>
      </c>
      <c r="H15" s="52">
        <f t="shared" si="1"/>
        <v>37.3</v>
      </c>
    </row>
    <row r="16" spans="1:8">
      <c r="A16" s="50" t="s">
        <v>32</v>
      </c>
      <c r="B16" s="51">
        <v>10</v>
      </c>
      <c r="C16" s="51">
        <v>17</v>
      </c>
      <c r="D16" s="51">
        <v>15</v>
      </c>
      <c r="E16" s="51">
        <v>30</v>
      </c>
      <c r="F16" s="51">
        <v>18</v>
      </c>
      <c r="G16" s="51">
        <f t="shared" si="0"/>
        <v>90</v>
      </c>
      <c r="H16" s="52">
        <f t="shared" si="1"/>
        <v>36</v>
      </c>
    </row>
    <row r="17" spans="1:8">
      <c r="A17" s="50" t="s">
        <v>31</v>
      </c>
      <c r="B17" s="51">
        <v>10</v>
      </c>
      <c r="C17" s="51">
        <v>18</v>
      </c>
      <c r="D17" s="51">
        <v>15</v>
      </c>
      <c r="E17" s="51">
        <v>30</v>
      </c>
      <c r="F17" s="51">
        <v>18</v>
      </c>
      <c r="G17" s="51">
        <f t="shared" si="0"/>
        <v>91</v>
      </c>
      <c r="H17" s="52">
        <f t="shared" si="1"/>
        <v>36.4</v>
      </c>
    </row>
    <row r="18" spans="1:8">
      <c r="A18" s="50" t="s">
        <v>25</v>
      </c>
      <c r="B18" s="51">
        <v>10</v>
      </c>
      <c r="C18" s="51">
        <v>18</v>
      </c>
      <c r="D18" s="51">
        <v>15.25</v>
      </c>
      <c r="E18" s="51">
        <v>30</v>
      </c>
      <c r="F18" s="51">
        <v>20</v>
      </c>
      <c r="G18" s="51">
        <f t="shared" si="0"/>
        <v>93.25</v>
      </c>
      <c r="H18" s="52">
        <f t="shared" si="1"/>
        <v>37.3</v>
      </c>
    </row>
    <row r="19" spans="1:8">
      <c r="A19" s="50" t="s">
        <v>30</v>
      </c>
      <c r="B19" s="51">
        <v>10</v>
      </c>
      <c r="C19" s="51">
        <v>18</v>
      </c>
      <c r="D19" s="51">
        <v>15</v>
      </c>
      <c r="E19" s="51">
        <v>30</v>
      </c>
      <c r="F19" s="51">
        <v>20</v>
      </c>
      <c r="G19" s="51">
        <f t="shared" si="0"/>
        <v>93</v>
      </c>
      <c r="H19" s="52">
        <f t="shared" si="1"/>
        <v>37.2</v>
      </c>
    </row>
    <row r="20" spans="1:8">
      <c r="A20" s="50" t="s">
        <v>21</v>
      </c>
      <c r="B20" s="51">
        <v>10</v>
      </c>
      <c r="C20" s="51">
        <v>19</v>
      </c>
      <c r="D20" s="51">
        <v>15</v>
      </c>
      <c r="E20" s="51">
        <v>30</v>
      </c>
      <c r="F20" s="51">
        <v>20</v>
      </c>
      <c r="G20" s="51">
        <f t="shared" si="0"/>
        <v>94</v>
      </c>
      <c r="H20" s="52">
        <f t="shared" si="1"/>
        <v>37.6</v>
      </c>
    </row>
    <row r="21" spans="1:8">
      <c r="A21" s="50" t="s">
        <v>34</v>
      </c>
      <c r="B21" s="51">
        <v>10</v>
      </c>
      <c r="C21" s="51">
        <v>17</v>
      </c>
      <c r="D21" s="51">
        <v>15</v>
      </c>
      <c r="E21" s="51">
        <v>29</v>
      </c>
      <c r="F21" s="51">
        <v>0</v>
      </c>
      <c r="G21" s="51">
        <f t="shared" si="0"/>
        <v>71</v>
      </c>
      <c r="H21" s="52">
        <f t="shared" si="1"/>
        <v>28.4</v>
      </c>
    </row>
    <row r="22" spans="1:8">
      <c r="A22" s="50" t="s">
        <v>19</v>
      </c>
      <c r="B22" s="51">
        <v>10</v>
      </c>
      <c r="C22" s="51">
        <v>18</v>
      </c>
      <c r="D22" s="51">
        <v>15</v>
      </c>
      <c r="E22" s="51">
        <v>30</v>
      </c>
      <c r="F22" s="51">
        <v>20</v>
      </c>
      <c r="G22" s="51">
        <f t="shared" si="0"/>
        <v>93</v>
      </c>
      <c r="H22" s="52">
        <f t="shared" si="1"/>
        <v>37.2</v>
      </c>
    </row>
    <row r="23" spans="1:8">
      <c r="A23" s="50" t="s">
        <v>33</v>
      </c>
      <c r="B23" s="51">
        <v>10</v>
      </c>
      <c r="C23" s="51">
        <v>18</v>
      </c>
      <c r="D23" s="51">
        <v>15</v>
      </c>
      <c r="E23" s="51">
        <v>30</v>
      </c>
      <c r="F23" s="51">
        <v>0</v>
      </c>
      <c r="G23" s="51">
        <f t="shared" si="0"/>
        <v>73</v>
      </c>
      <c r="H23" s="52">
        <f t="shared" si="1"/>
        <v>29.2</v>
      </c>
    </row>
    <row r="24" spans="1:8">
      <c r="A24" s="55"/>
      <c r="B24" s="51"/>
      <c r="C24" s="51"/>
      <c r="D24" s="51"/>
      <c r="E24" s="51"/>
      <c r="F24" s="51"/>
      <c r="G24" s="55"/>
      <c r="H24" s="52"/>
    </row>
    <row r="25" spans="1:8">
      <c r="A25" s="55"/>
      <c r="B25" s="51"/>
      <c r="C25" s="51"/>
      <c r="D25" s="51"/>
      <c r="E25" s="51"/>
      <c r="F25" s="51"/>
      <c r="G25" s="51"/>
      <c r="H25" s="5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topLeftCell="A4" workbookViewId="0">
      <selection activeCell="I18" sqref="I18"/>
    </sheetView>
  </sheetViews>
  <sheetFormatPr defaultColWidth="8.89166666666667" defaultRowHeight="13.5"/>
  <cols>
    <col min="1" max="1" width="8.89166666666667" style="9"/>
    <col min="2" max="2" width="13.225" style="10" customWidth="1"/>
    <col min="3" max="3" width="36.25" style="8" customWidth="1"/>
    <col min="4" max="4" width="15.625" style="10" customWidth="1"/>
    <col min="5" max="5" width="51.1416666666667" style="8" customWidth="1"/>
    <col min="6" max="6" width="8.89166666666667" style="10"/>
    <col min="7" max="8" width="8.89166666666667" style="8"/>
    <col min="9" max="9" width="62.125" style="8" customWidth="1"/>
    <col min="10" max="24" width="8.89166666666667" style="8"/>
    <col min="25" max="16384" width="8.89166666666667" style="9"/>
  </cols>
  <sheetData>
    <row r="1" s="8" customFormat="1" ht="25" customHeight="1" spans="1:24">
      <c r="A1" s="11" t="s">
        <v>45</v>
      </c>
      <c r="B1" s="11" t="s">
        <v>46</v>
      </c>
      <c r="C1" s="12" t="s">
        <v>47</v>
      </c>
      <c r="D1" s="12" t="s">
        <v>43</v>
      </c>
      <c r="E1" s="13" t="s">
        <v>48</v>
      </c>
      <c r="F1" s="14" t="s">
        <v>43</v>
      </c>
    </row>
    <row r="2" s="8" customFormat="1" ht="75" customHeight="1" spans="1:24">
      <c r="A2" s="15">
        <v>1</v>
      </c>
      <c r="B2" s="16" t="s">
        <v>17</v>
      </c>
      <c r="C2" s="17" t="s">
        <v>49</v>
      </c>
      <c r="D2" s="18">
        <v>2.4</v>
      </c>
      <c r="E2" s="19" t="s">
        <v>50</v>
      </c>
      <c r="F2" s="20">
        <v>1.5</v>
      </c>
    </row>
    <row r="3" s="8" customFormat="1" ht="75" customHeight="1" spans="1:24">
      <c r="A3" s="15">
        <v>2</v>
      </c>
      <c r="B3" s="16" t="s">
        <v>26</v>
      </c>
      <c r="C3" s="17" t="s">
        <v>51</v>
      </c>
      <c r="D3" s="21">
        <v>1.6</v>
      </c>
      <c r="E3" s="22" t="s">
        <v>52</v>
      </c>
      <c r="F3" s="23">
        <v>0</v>
      </c>
    </row>
    <row r="4" s="8" customFormat="1" ht="75" customHeight="1" spans="1:24">
      <c r="A4" s="15">
        <v>3</v>
      </c>
      <c r="B4" s="16" t="s">
        <v>18</v>
      </c>
      <c r="C4" s="17" t="s">
        <v>53</v>
      </c>
      <c r="D4" s="21">
        <v>0</v>
      </c>
      <c r="E4" s="22" t="s">
        <v>54</v>
      </c>
      <c r="F4" s="24">
        <v>5.4</v>
      </c>
    </row>
    <row r="5" s="8" customFormat="1" ht="93" customHeight="1" spans="1:24">
      <c r="A5" s="15">
        <v>4</v>
      </c>
      <c r="B5" s="25" t="s">
        <v>11</v>
      </c>
      <c r="C5" s="26" t="s">
        <v>55</v>
      </c>
      <c r="D5" s="27">
        <v>5.25</v>
      </c>
      <c r="E5" s="28" t="s">
        <v>56</v>
      </c>
      <c r="F5" s="29">
        <v>2.9</v>
      </c>
    </row>
    <row r="6" s="8" customFormat="1" ht="86.25" customHeight="1" spans="1:24">
      <c r="A6" s="15">
        <v>5</v>
      </c>
      <c r="B6" s="16" t="s">
        <v>15</v>
      </c>
      <c r="C6" s="17" t="s">
        <v>57</v>
      </c>
      <c r="D6" s="21">
        <v>2.25</v>
      </c>
      <c r="E6" s="22" t="s">
        <v>58</v>
      </c>
      <c r="F6" s="23">
        <v>2.5</v>
      </c>
    </row>
    <row r="7" s="8" customFormat="1" ht="75" customHeight="1" spans="1:24">
      <c r="A7" s="15">
        <v>6</v>
      </c>
      <c r="B7" s="16" t="s">
        <v>13</v>
      </c>
      <c r="C7" s="17" t="s">
        <v>59</v>
      </c>
      <c r="D7" s="21">
        <v>5.25</v>
      </c>
      <c r="E7" s="22" t="s">
        <v>60</v>
      </c>
      <c r="F7" s="23">
        <v>0.4</v>
      </c>
    </row>
    <row r="8" s="9" customFormat="1" ht="97.5" customHeight="1" spans="1:24">
      <c r="A8" s="15">
        <v>7</v>
      </c>
      <c r="B8" s="16" t="s">
        <v>16</v>
      </c>
      <c r="C8" s="30" t="s">
        <v>61</v>
      </c>
      <c r="D8" s="31">
        <v>3.6</v>
      </c>
      <c r="E8" s="19" t="s">
        <v>62</v>
      </c>
      <c r="F8" s="32" t="s">
        <v>63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="9" customFormat="1" ht="129" customHeight="1" spans="1:24">
      <c r="A9" s="15">
        <v>8</v>
      </c>
      <c r="B9" s="25" t="s">
        <v>14</v>
      </c>
      <c r="C9" s="30" t="s">
        <v>64</v>
      </c>
      <c r="D9" s="31">
        <v>4</v>
      </c>
      <c r="E9" s="19" t="s">
        <v>65</v>
      </c>
      <c r="F9" s="32">
        <v>9.65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="8" customFormat="1" ht="75" customHeight="1" spans="1:24">
      <c r="A10" s="15">
        <v>11</v>
      </c>
      <c r="B10" s="16" t="s">
        <v>22</v>
      </c>
      <c r="C10" s="33"/>
      <c r="D10" s="18">
        <v>0</v>
      </c>
      <c r="E10" s="22" t="s">
        <v>66</v>
      </c>
      <c r="F10" s="20">
        <v>0.85</v>
      </c>
    </row>
    <row r="11" s="8" customFormat="1" ht="75" customHeight="1" spans="1:24">
      <c r="A11" s="15">
        <v>9</v>
      </c>
      <c r="B11" s="16" t="s">
        <v>23</v>
      </c>
      <c r="C11" s="33"/>
      <c r="D11" s="34">
        <v>0</v>
      </c>
      <c r="E11" s="22" t="s">
        <v>67</v>
      </c>
      <c r="F11" s="14">
        <v>0.45</v>
      </c>
    </row>
    <row r="12" s="8" customFormat="1" ht="75" customHeight="1" spans="1:24">
      <c r="A12" s="15">
        <v>10</v>
      </c>
      <c r="B12" s="16" t="s">
        <v>27</v>
      </c>
      <c r="C12" s="33"/>
      <c r="D12" s="34">
        <v>0</v>
      </c>
      <c r="E12" s="22" t="s">
        <v>68</v>
      </c>
      <c r="F12" s="23">
        <v>0.2</v>
      </c>
    </row>
    <row r="13" s="8" customFormat="1" ht="75" customHeight="1" spans="1:24">
      <c r="A13" s="15">
        <v>12</v>
      </c>
      <c r="B13" s="16" t="s">
        <v>28</v>
      </c>
      <c r="C13" s="33"/>
      <c r="D13" s="34">
        <v>0</v>
      </c>
      <c r="E13" s="22" t="s">
        <v>69</v>
      </c>
      <c r="F13" s="35">
        <v>1.2</v>
      </c>
    </row>
    <row r="14" s="8" customFormat="1" ht="75" customHeight="1" spans="1:24">
      <c r="A14" s="15">
        <v>13</v>
      </c>
      <c r="B14" s="16" t="s">
        <v>24</v>
      </c>
      <c r="C14" s="17" t="s">
        <v>70</v>
      </c>
      <c r="D14" s="34">
        <v>0</v>
      </c>
      <c r="E14" s="22" t="s">
        <v>70</v>
      </c>
      <c r="F14" s="13">
        <v>0.25</v>
      </c>
    </row>
    <row r="15" s="8" customFormat="1" ht="75" customHeight="1" spans="1:24">
      <c r="A15" s="15">
        <v>14</v>
      </c>
      <c r="B15" s="16" t="s">
        <v>29</v>
      </c>
      <c r="C15" s="36"/>
      <c r="D15" s="12"/>
      <c r="E15" s="22" t="s">
        <v>71</v>
      </c>
      <c r="F15" s="13">
        <v>0.25</v>
      </c>
    </row>
    <row r="16" s="9" customFormat="1" ht="75" customHeight="1" spans="1:24">
      <c r="A16" s="15">
        <v>15</v>
      </c>
      <c r="B16" s="16" t="s">
        <v>32</v>
      </c>
      <c r="C16" s="30"/>
      <c r="D16" s="37"/>
      <c r="E16" s="38"/>
      <c r="F16" s="3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="8" customFormat="1" ht="75" customHeight="1" spans="1:24">
      <c r="A17" s="15">
        <v>16</v>
      </c>
      <c r="B17" s="16" t="s">
        <v>31</v>
      </c>
      <c r="C17" s="33"/>
      <c r="D17" s="34"/>
      <c r="E17" s="40"/>
      <c r="F17" s="13"/>
    </row>
    <row r="18" s="8" customFormat="1" ht="75" customHeight="1" spans="1:24">
      <c r="A18" s="15">
        <v>17</v>
      </c>
      <c r="B18" s="16" t="s">
        <v>25</v>
      </c>
      <c r="C18" s="36"/>
      <c r="D18" s="12"/>
      <c r="E18" s="41" t="s">
        <v>72</v>
      </c>
      <c r="F18" s="13">
        <v>0.25</v>
      </c>
    </row>
    <row r="19" s="8" customFormat="1" ht="75" customHeight="1" spans="1:24">
      <c r="A19" s="15">
        <v>18</v>
      </c>
      <c r="B19" s="16" t="s">
        <v>33</v>
      </c>
      <c r="C19" s="36"/>
      <c r="D19" s="12"/>
      <c r="E19" s="41"/>
      <c r="F19" s="13"/>
    </row>
    <row r="20" s="9" customFormat="1" ht="75" customHeight="1" spans="1:24">
      <c r="A20" s="15">
        <v>19</v>
      </c>
      <c r="B20" s="16" t="s">
        <v>30</v>
      </c>
      <c r="C20" s="42"/>
      <c r="D20" s="43"/>
      <c r="E20" s="41"/>
      <c r="F20" s="44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="8" customFormat="1" ht="75" customHeight="1" spans="1:24">
      <c r="A21" s="15">
        <v>20</v>
      </c>
      <c r="B21" s="16" t="s">
        <v>34</v>
      </c>
      <c r="C21" s="33"/>
      <c r="D21" s="34"/>
      <c r="E21" s="40"/>
      <c r="F21" s="14"/>
    </row>
    <row r="22" s="9" customFormat="1" ht="67.5" customHeight="1" spans="1:24">
      <c r="A22" s="15">
        <v>21</v>
      </c>
      <c r="B22" s="16" t="s">
        <v>19</v>
      </c>
      <c r="C22" s="42"/>
      <c r="D22" s="43"/>
      <c r="E22" s="41"/>
      <c r="F22" s="44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="9" customFormat="1" spans="1:24">
      <c r="B23" s="10"/>
      <c r="C23" s="8"/>
      <c r="D23" s="10"/>
      <c r="E23" s="45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="9" customFormat="1" spans="1:24">
      <c r="B24" s="10"/>
      <c r="C24" s="8"/>
      <c r="D24" s="10"/>
      <c r="E24" s="45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="9" customFormat="1" spans="1:24">
      <c r="B25" s="10"/>
      <c r="C25" s="8"/>
      <c r="D25" s="10"/>
      <c r="E25" s="45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="9" customFormat="1" spans="1:24">
      <c r="B26" s="10"/>
      <c r="C26" s="8"/>
      <c r="D26" s="10"/>
      <c r="E26" s="46"/>
      <c r="F26" s="1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</sheetData>
  <pageMargins left="0.7" right="0.7" top="0.75" bottom="0.75" header="0.3" footer="0.3"/>
  <pageSetup paperSize="9" scale="5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4"/>
  <sheetViews>
    <sheetView workbookViewId="0">
      <selection activeCell="G25" sqref="G25"/>
    </sheetView>
  </sheetViews>
  <sheetFormatPr defaultColWidth="8.89166666666667" defaultRowHeight="13.5" outlineLevelCol="4"/>
  <cols>
    <col min="2" max="2" width="8.89166666666667" style="1"/>
    <col min="3" max="3" width="15.3333333333333" style="2" customWidth="1"/>
    <col min="4" max="4" width="14.5583333333333" style="2" customWidth="1"/>
    <col min="5" max="5" width="16" style="2" customWidth="1"/>
  </cols>
  <sheetData>
    <row r="2" spans="2:5">
      <c r="B2" s="3" t="s">
        <v>37</v>
      </c>
      <c r="C2" s="3" t="s">
        <v>73</v>
      </c>
      <c r="D2" s="3" t="s">
        <v>74</v>
      </c>
      <c r="E2" s="3" t="s">
        <v>75</v>
      </c>
    </row>
    <row r="3" spans="2:5">
      <c r="B3" s="4" t="s">
        <v>19</v>
      </c>
      <c r="C3" s="4">
        <v>19.77</v>
      </c>
      <c r="D3" s="5">
        <v>19.76</v>
      </c>
      <c r="E3" s="6">
        <f>(C3+D3)/2</f>
        <v>19.765</v>
      </c>
    </row>
    <row r="4" spans="2:5">
      <c r="B4" s="4" t="s">
        <v>26</v>
      </c>
      <c r="C4" s="4">
        <v>18.67</v>
      </c>
      <c r="D4" s="5">
        <v>18.2</v>
      </c>
      <c r="E4" s="6">
        <f t="shared" ref="E4:E24" si="0">(C4+D4)/2</f>
        <v>18.435</v>
      </c>
    </row>
    <row r="5" spans="2:5">
      <c r="B5" s="4" t="s">
        <v>15</v>
      </c>
      <c r="C5" s="4">
        <v>18.54</v>
      </c>
      <c r="D5" s="5">
        <v>18.6</v>
      </c>
      <c r="E5" s="6">
        <f t="shared" si="0"/>
        <v>18.57</v>
      </c>
    </row>
    <row r="6" spans="2:5">
      <c r="B6" s="4" t="s">
        <v>23</v>
      </c>
      <c r="C6" s="4">
        <v>18.33</v>
      </c>
      <c r="D6" s="5">
        <v>17.51</v>
      </c>
      <c r="E6" s="6">
        <f t="shared" si="0"/>
        <v>17.92</v>
      </c>
    </row>
    <row r="7" spans="2:5">
      <c r="B7" s="4" t="s">
        <v>18</v>
      </c>
      <c r="C7" s="4">
        <v>17.99</v>
      </c>
      <c r="D7" s="5">
        <v>17.23</v>
      </c>
      <c r="E7" s="6">
        <f t="shared" si="0"/>
        <v>17.61</v>
      </c>
    </row>
    <row r="8" spans="2:5">
      <c r="B8" s="4" t="s">
        <v>27</v>
      </c>
      <c r="C8" s="4">
        <v>17.95</v>
      </c>
      <c r="D8" s="5">
        <v>17.43</v>
      </c>
      <c r="E8" s="6">
        <f t="shared" si="0"/>
        <v>17.69</v>
      </c>
    </row>
    <row r="9" spans="2:5">
      <c r="B9" s="4" t="s">
        <v>21</v>
      </c>
      <c r="C9" s="4">
        <v>17.84</v>
      </c>
      <c r="D9" s="5">
        <v>18.64</v>
      </c>
      <c r="E9" s="6">
        <f t="shared" si="0"/>
        <v>18.24</v>
      </c>
    </row>
    <row r="10" spans="2:5">
      <c r="B10" s="4" t="s">
        <v>13</v>
      </c>
      <c r="C10" s="4">
        <v>17.82</v>
      </c>
      <c r="D10" s="5">
        <v>17.21</v>
      </c>
      <c r="E10" s="6">
        <f t="shared" si="0"/>
        <v>17.515</v>
      </c>
    </row>
    <row r="11" spans="2:5">
      <c r="B11" s="4" t="s">
        <v>34</v>
      </c>
      <c r="C11" s="4">
        <v>17.62</v>
      </c>
      <c r="D11" s="5">
        <v>17.44</v>
      </c>
      <c r="E11" s="6">
        <f t="shared" si="0"/>
        <v>17.53</v>
      </c>
    </row>
    <row r="12" spans="2:5">
      <c r="B12" s="4" t="s">
        <v>28</v>
      </c>
      <c r="C12" s="4">
        <v>17.6</v>
      </c>
      <c r="D12" s="5">
        <v>17.64</v>
      </c>
      <c r="E12" s="6">
        <f t="shared" si="0"/>
        <v>17.62</v>
      </c>
    </row>
    <row r="13" spans="2:5">
      <c r="B13" s="4" t="s">
        <v>31</v>
      </c>
      <c r="C13" s="4">
        <v>17.53</v>
      </c>
      <c r="D13" s="5">
        <v>17.73</v>
      </c>
      <c r="E13" s="6">
        <f t="shared" si="0"/>
        <v>17.63</v>
      </c>
    </row>
    <row r="14" spans="2:5">
      <c r="B14" s="4" t="s">
        <v>17</v>
      </c>
      <c r="C14" s="4">
        <v>17.48</v>
      </c>
      <c r="D14" s="5">
        <v>16.55</v>
      </c>
      <c r="E14" s="6">
        <f t="shared" si="0"/>
        <v>17.015</v>
      </c>
    </row>
    <row r="15" spans="2:5">
      <c r="B15" s="4" t="s">
        <v>22</v>
      </c>
      <c r="C15" s="4">
        <v>17.42</v>
      </c>
      <c r="D15" s="5">
        <v>17.08</v>
      </c>
      <c r="E15" s="6">
        <f t="shared" si="0"/>
        <v>17.25</v>
      </c>
    </row>
    <row r="16" spans="2:5">
      <c r="B16" s="4" t="s">
        <v>25</v>
      </c>
      <c r="C16" s="4">
        <v>17.4</v>
      </c>
      <c r="D16" s="5">
        <v>17.05</v>
      </c>
      <c r="E16" s="6">
        <f t="shared" si="0"/>
        <v>17.225</v>
      </c>
    </row>
    <row r="17" spans="2:5">
      <c r="B17" s="4" t="s">
        <v>29</v>
      </c>
      <c r="C17" s="4">
        <v>17.33</v>
      </c>
      <c r="D17" s="5">
        <v>17.4</v>
      </c>
      <c r="E17" s="6">
        <f t="shared" si="0"/>
        <v>17.365</v>
      </c>
    </row>
    <row r="18" spans="2:5">
      <c r="B18" s="4" t="s">
        <v>33</v>
      </c>
      <c r="C18" s="4">
        <v>17.33</v>
      </c>
      <c r="D18" s="7"/>
      <c r="E18" s="6">
        <v>17.33</v>
      </c>
    </row>
    <row r="19" spans="2:5">
      <c r="B19" s="4" t="s">
        <v>24</v>
      </c>
      <c r="C19" s="4">
        <v>17.25</v>
      </c>
      <c r="D19" s="5">
        <v>16.84</v>
      </c>
      <c r="E19" s="6">
        <f t="shared" si="0"/>
        <v>17.045</v>
      </c>
    </row>
    <row r="20" spans="2:5">
      <c r="B20" s="4" t="s">
        <v>11</v>
      </c>
      <c r="C20" s="4">
        <v>17.11</v>
      </c>
      <c r="D20" s="5">
        <v>16.82</v>
      </c>
      <c r="E20" s="6">
        <f t="shared" si="0"/>
        <v>16.965</v>
      </c>
    </row>
    <row r="21" spans="2:5">
      <c r="B21" s="4" t="s">
        <v>32</v>
      </c>
      <c r="C21" s="4">
        <v>17.06</v>
      </c>
      <c r="D21" s="5">
        <v>17.87</v>
      </c>
      <c r="E21" s="6">
        <f t="shared" si="0"/>
        <v>17.465</v>
      </c>
    </row>
    <row r="22" spans="2:5">
      <c r="B22" s="4" t="s">
        <v>16</v>
      </c>
      <c r="C22" s="4">
        <v>17.05</v>
      </c>
      <c r="D22" s="5">
        <v>17.41</v>
      </c>
      <c r="E22" s="6">
        <f t="shared" si="0"/>
        <v>17.23</v>
      </c>
    </row>
    <row r="23" spans="2:5">
      <c r="B23" s="4" t="s">
        <v>14</v>
      </c>
      <c r="C23" s="4">
        <v>16.92</v>
      </c>
      <c r="D23" s="5">
        <v>17.04</v>
      </c>
      <c r="E23" s="6">
        <f t="shared" si="0"/>
        <v>16.98</v>
      </c>
    </row>
    <row r="24" spans="2:5">
      <c r="B24" s="4" t="s">
        <v>30</v>
      </c>
      <c r="C24" s="4">
        <v>16.76</v>
      </c>
      <c r="D24" s="5">
        <v>16.44</v>
      </c>
      <c r="E24" s="6">
        <f t="shared" si="0"/>
        <v>16.6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上交表</vt:lpstr>
      <vt:lpstr>二级学院考核</vt:lpstr>
      <vt:lpstr>加分项</vt:lpstr>
      <vt:lpstr>评教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sallywang</dc:creator>
  <cp:lastModifiedBy>夏洛的雨</cp:lastModifiedBy>
  <dcterms:created xsi:type="dcterms:W3CDTF">2023-05-12T11:15:00Z</dcterms:created>
  <dcterms:modified xsi:type="dcterms:W3CDTF">2026-03-26T06:55:37Z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626053A0E79343F8921465FFED1CA6D1_12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