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<sst xmlns="http://schemas.openxmlformats.org/spreadsheetml/2006/main" count="178" uniqueCount="89">
  <si>
    <t>2024年度辅导员考核积分表</t>
  </si>
  <si>
    <t>序号</t>
  </si>
  <si>
    <t>学院</t>
  </si>
  <si>
    <t>辅导员</t>
  </si>
  <si>
    <t>二级学院考核积分</t>
  </si>
  <si>
    <t>学工处考核积分</t>
  </si>
  <si>
    <t>总积分</t>
  </si>
  <si>
    <t>职称</t>
  </si>
  <si>
    <t>工作量积分标准（不含科研积分）</t>
  </si>
  <si>
    <t>完成比例（不含科研积分）</t>
  </si>
  <si>
    <t>备注</t>
  </si>
  <si>
    <t>会计学院</t>
  </si>
  <si>
    <t>陈蕾</t>
  </si>
  <si>
    <t>中级</t>
  </si>
  <si>
    <t>2025年8月“晴天成长工作室”授牌“第四批高校辅导员工作室联建共建单位”(1/15)</t>
  </si>
  <si>
    <t>管西欣</t>
  </si>
  <si>
    <t>初级</t>
  </si>
  <si>
    <t>下半年借调，工作量积分标准减半</t>
  </si>
  <si>
    <t>金婷婷</t>
  </si>
  <si>
    <t>1.江苏省第二届高等学校劳动教育优秀实践项目二等奖（2/2）
2.下半年借调，工作量积分标准减半</t>
  </si>
  <si>
    <t>刘征兵</t>
  </si>
  <si>
    <t>史姗姗</t>
  </si>
  <si>
    <t>首届“艺韵匠心”江苏省高职院校学生创意作品展  省一等奖 (1/2) 江苏省教育厅</t>
  </si>
  <si>
    <t>王曦卉</t>
  </si>
  <si>
    <t>副高级</t>
  </si>
  <si>
    <t>2025年8月指导学生获“中华经典诵读大赛”省级优秀奖（2/2）</t>
  </si>
  <si>
    <t>吴祥</t>
  </si>
  <si>
    <t>杨尚仙</t>
  </si>
  <si>
    <t>2025年度指导学生获全国大学生职业生涯规划大赛江苏省“三等奖”（1/2）江苏省教育厅</t>
  </si>
  <si>
    <t>张庚鑫</t>
  </si>
  <si>
    <t>赵歌</t>
  </si>
  <si>
    <t>2025年8月指导学生获“中华经典诵读大赛”省级二等奖（2/2）江苏省教育厅</t>
  </si>
  <si>
    <t>俞兰网</t>
  </si>
  <si>
    <t>1.学生办主任，按三分之一计算工作量
2.江苏省第二届高等学校劳动教育优秀实践项目二等奖（1/2）
3.江苏省教育厅首届“艺韵匠心”江苏省高职院校学生创意作品展  省一等奖（ 2/2) 
4.江苏省总工会摄影作品优秀奖</t>
  </si>
  <si>
    <t>刘尧佩</t>
  </si>
  <si>
    <t>金融学院</t>
  </si>
  <si>
    <t>陈文娟</t>
  </si>
  <si>
    <t>大戏展省三（第三指导）</t>
  </si>
  <si>
    <t>刘长胜</t>
  </si>
  <si>
    <t>2025年上半年借调，下班年回辅导员岗，工作量积分标准减半</t>
  </si>
  <si>
    <t>王晶晶</t>
  </si>
  <si>
    <t>1.学生办主任，按三分之一计算工作量
2.美育手工省一（第一指导）
3.大戏展省三（第一指导）</t>
  </si>
  <si>
    <t>吴悦</t>
  </si>
  <si>
    <t>魏玉东</t>
  </si>
  <si>
    <t>职规赛省三（第一指导）</t>
  </si>
  <si>
    <t>王文浩</t>
  </si>
  <si>
    <t>1.大戏展省三（第二指导）
2.职规赛省三（第二指导）</t>
  </si>
  <si>
    <t>商学院</t>
  </si>
  <si>
    <t>杨晓东</t>
  </si>
  <si>
    <t>顾文静</t>
  </si>
  <si>
    <t>阙建康</t>
  </si>
  <si>
    <t>王彦</t>
  </si>
  <si>
    <t>1.2025年上半年学生办主任，按三分之一计算工作量
2.2025年下半年脱产读博</t>
  </si>
  <si>
    <t>魏韬</t>
  </si>
  <si>
    <t>2025年上半年脱产读博，工作量积分标准减半</t>
  </si>
  <si>
    <t>徐珩</t>
  </si>
  <si>
    <t>周彬彬</t>
  </si>
  <si>
    <t>张奔</t>
  </si>
  <si>
    <t>王星元</t>
  </si>
  <si>
    <t>孙凡茜</t>
  </si>
  <si>
    <t>财税学院</t>
  </si>
  <si>
    <t>房绪</t>
  </si>
  <si>
    <t>学生办主任，按三分之一计算工作量</t>
  </si>
  <si>
    <t>邓金</t>
  </si>
  <si>
    <t>王玲玲</t>
  </si>
  <si>
    <t>2024年上半年产假，工作量积分标准减半</t>
  </si>
  <si>
    <t>丁琪</t>
  </si>
  <si>
    <t>顾彭</t>
  </si>
  <si>
    <t>吴昊</t>
  </si>
  <si>
    <t>信息工程学院</t>
  </si>
  <si>
    <t>田互炎</t>
  </si>
  <si>
    <t>2025年脱产读博</t>
  </si>
  <si>
    <t>田翔翔</t>
  </si>
  <si>
    <t>吴同同</t>
  </si>
  <si>
    <t>1.“艺韵匠心”首届江苏省高职院校学生创意作品展二等奖
2.第七届江苏省高校美术书法作品展三等奖
3.第一届江苏省大学生人工智能艺术创作大赛
4.米兰设计周江苏赛区三等奖两项</t>
  </si>
  <si>
    <t>张重阳</t>
  </si>
  <si>
    <t>谢艺宁</t>
  </si>
  <si>
    <t>高鑫融</t>
  </si>
  <si>
    <t>王晶</t>
  </si>
  <si>
    <t>1.学生办主任，按三分之一计算工作量
2.“中国银行杯”2025年江苏省职业院校创新创业大赛三等奖
3.江苏省高校红十字会博爱青春志愿服务项目铜奖
4.江苏省红十字会星火计划防艾专项二等奖</t>
  </si>
  <si>
    <t>王洁</t>
  </si>
  <si>
    <t>姜涛</t>
  </si>
  <si>
    <t>上半年借调，工作量积分标准减半</t>
  </si>
  <si>
    <t>融媒体学院</t>
  </si>
  <si>
    <t>路璐</t>
  </si>
  <si>
    <t>1.学生办主任，按三分之一计算工作量
2.下半年借调，工作量积分标准减半</t>
  </si>
  <si>
    <t>丁紫璇</t>
  </si>
  <si>
    <t>焦健光</t>
  </si>
  <si>
    <t>卞晗晔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</si>
</sst>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0" fillId="0" borderId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50" borderId="17" applyNumberFormat="0" applyAlignment="0" applyProtection="0">
      <alignment vertical="center"/>
    </xf>
    <xf numFmtId="0" fontId="36" fillId="50" borderId="17" applyNumberFormat="0" applyAlignment="0" applyProtection="0">
      <alignment vertical="center"/>
    </xf>
    <xf numFmtId="0" fontId="36" fillId="50" borderId="17" applyNumberFormat="0" applyAlignment="0" applyProtection="0">
      <alignment vertical="center"/>
    </xf>
    <xf numFmtId="0" fontId="36" fillId="50" borderId="17" applyNumberFormat="0" applyAlignment="0" applyProtection="0">
      <alignment vertical="center"/>
    </xf>
    <xf numFmtId="0" fontId="37" fillId="51" borderId="18" applyNumberFormat="0" applyAlignment="0" applyProtection="0">
      <alignment vertical="center"/>
    </xf>
    <xf numFmtId="0" fontId="37" fillId="51" borderId="18" applyNumberFormat="0" applyAlignment="0" applyProtection="0">
      <alignment vertical="center"/>
    </xf>
    <xf numFmtId="0" fontId="37" fillId="51" borderId="18" applyNumberFormat="0" applyAlignment="0" applyProtection="0">
      <alignment vertical="center"/>
    </xf>
    <xf numFmtId="0" fontId="37" fillId="51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3" fillId="41" borderId="17" applyNumberFormat="0" applyAlignment="0" applyProtection="0">
      <alignment vertical="center"/>
    </xf>
    <xf numFmtId="0" fontId="43" fillId="41" borderId="17" applyNumberFormat="0" applyAlignment="0" applyProtection="0">
      <alignment vertical="center"/>
    </xf>
    <xf numFmtId="0" fontId="43" fillId="41" borderId="17" applyNumberFormat="0" applyAlignment="0" applyProtection="0">
      <alignment vertical="center"/>
    </xf>
    <xf numFmtId="0" fontId="43" fillId="41" borderId="17" applyNumberFormat="0" applyAlignment="0" applyProtection="0">
      <alignment vertical="center"/>
    </xf>
    <xf numFmtId="0" fontId="32" fillId="57" borderId="21" applyNumberFormat="0" applyFont="0" applyAlignment="0" applyProtection="0">
      <alignment vertical="center"/>
    </xf>
    <xf numFmtId="0" fontId="32" fillId="57" borderId="21" applyNumberFormat="0" applyFont="0" applyAlignment="0" applyProtection="0">
      <alignment vertical="center"/>
    </xf>
    <xf numFmtId="0" fontId="32" fillId="57" borderId="21" applyNumberFormat="0" applyFont="0" applyAlignment="0" applyProtection="0">
      <alignment vertical="center"/>
    </xf>
    <xf numFmtId="0" fontId="32" fillId="57" borderId="21" applyNumberFormat="0" applyFont="0" applyAlignment="0" applyProtection="0">
      <alignment vertical="center"/>
    </xf>
    <xf numFmtId="0" fontId="44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>
      <alignment vertical="center"/>
    </xf>
  </cellXfs>
  <cellStyles count="2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2 2" xfId="53"/>
    <cellStyle name="20% - 强调文字颜色 2 2 2" xfId="54"/>
    <cellStyle name="20% - 强调文字颜色 2 2 2 2" xfId="55"/>
    <cellStyle name="20% - 强调文字颜色 2 2 3" xfId="56"/>
    <cellStyle name="20% - 强调文字颜色 3 2" xfId="57"/>
    <cellStyle name="20% - 强调文字颜色 3 2 2" xfId="58"/>
    <cellStyle name="20% - 强调文字颜色 3 2 2 2" xfId="59"/>
    <cellStyle name="20% - 强调文字颜色 3 2 3" xfId="60"/>
    <cellStyle name="20% - 强调文字颜色 4 2" xfId="61"/>
    <cellStyle name="20% - 强调文字颜色 4 2 2" xfId="62"/>
    <cellStyle name="20% - 强调文字颜色 4 2 2 2" xfId="63"/>
    <cellStyle name="20% - 强调文字颜色 4 2 3" xfId="64"/>
    <cellStyle name="20% - 强调文字颜色 5 2" xfId="65"/>
    <cellStyle name="20% - 强调文字颜色 5 2 2" xfId="66"/>
    <cellStyle name="20% - 强调文字颜色 5 2 2 2" xfId="67"/>
    <cellStyle name="20% - 强调文字颜色 5 2 3" xfId="68"/>
    <cellStyle name="20% - 强调文字颜色 6 2" xfId="69"/>
    <cellStyle name="20% - 强调文字颜色 6 2 2" xfId="70"/>
    <cellStyle name="20% - 强调文字颜色 6 2 2 2" xfId="71"/>
    <cellStyle name="20% - 强调文字颜色 6 2 3" xfId="72"/>
    <cellStyle name="40% - 强调文字颜色 1 2" xfId="73"/>
    <cellStyle name="40% - 强调文字颜色 1 2 2" xfId="74"/>
    <cellStyle name="40% - 强调文字颜色 1 2 2 2" xfId="75"/>
    <cellStyle name="40% - 强调文字颜色 1 2 3" xfId="76"/>
    <cellStyle name="40% - 强调文字颜色 2 2" xfId="77"/>
    <cellStyle name="40% - 强调文字颜色 2 2 2" xfId="78"/>
    <cellStyle name="40% - 强调文字颜色 2 2 2 2" xfId="79"/>
    <cellStyle name="40% - 强调文字颜色 2 2 3" xfId="80"/>
    <cellStyle name="40% - 强调文字颜色 3 2" xfId="81"/>
    <cellStyle name="40% - 强调文字颜色 3 2 2" xfId="82"/>
    <cellStyle name="40% - 强调文字颜色 3 2 2 2" xfId="83"/>
    <cellStyle name="40% - 强调文字颜色 3 2 3" xfId="84"/>
    <cellStyle name="40% - 强调文字颜色 4 2" xfId="85"/>
    <cellStyle name="40% - 强调文字颜色 4 2 2" xfId="86"/>
    <cellStyle name="40% - 强调文字颜色 4 2 2 2" xfId="87"/>
    <cellStyle name="40% - 强调文字颜色 4 2 3" xfId="88"/>
    <cellStyle name="40% - 强调文字颜色 5 2" xfId="89"/>
    <cellStyle name="40% - 强调文字颜色 5 2 2" xfId="90"/>
    <cellStyle name="40% - 强调文字颜色 5 2 2 2" xfId="91"/>
    <cellStyle name="40% - 强调文字颜色 5 2 3" xfId="92"/>
    <cellStyle name="40% - 强调文字颜色 6 2" xfId="93"/>
    <cellStyle name="40% - 强调文字颜色 6 2 2" xfId="94"/>
    <cellStyle name="40% - 强调文字颜色 6 2 2 2" xfId="95"/>
    <cellStyle name="40% - 强调文字颜色 6 2 3" xfId="96"/>
    <cellStyle name="60% - 强调文字颜色 1 2" xfId="97"/>
    <cellStyle name="60% - 强调文字颜色 1 2 2" xfId="98"/>
    <cellStyle name="60% - 强调文字颜色 1 2 2 2" xfId="99"/>
    <cellStyle name="60% - 强调文字颜色 1 2 3" xfId="100"/>
    <cellStyle name="60% - 强调文字颜色 2 2" xfId="101"/>
    <cellStyle name="60% - 强调文字颜色 2 2 2" xfId="102"/>
    <cellStyle name="60% - 强调文字颜色 2 2 2 2" xfId="103"/>
    <cellStyle name="60% - 强调文字颜色 2 2 3" xfId="104"/>
    <cellStyle name="60% - 强调文字颜色 3 2" xfId="105"/>
    <cellStyle name="60% - 强调文字颜色 3 2 2" xfId="106"/>
    <cellStyle name="60% - 强调文字颜色 3 2 2 2" xfId="107"/>
    <cellStyle name="60% - 强调文字颜色 3 2 3" xfId="108"/>
    <cellStyle name="60% - 强调文字颜色 4 2" xfId="109"/>
    <cellStyle name="60% - 强调文字颜色 4 2 2" xfId="110"/>
    <cellStyle name="60% - 强调文字颜色 4 2 2 2" xfId="111"/>
    <cellStyle name="60% - 强调文字颜色 4 2 3" xfId="112"/>
    <cellStyle name="60% - 强调文字颜色 5 2" xfId="113"/>
    <cellStyle name="60% - 强调文字颜色 5 2 2" xfId="114"/>
    <cellStyle name="60% - 强调文字颜色 5 2 2 2" xfId="115"/>
    <cellStyle name="60% - 强调文字颜色 5 2 3" xfId="116"/>
    <cellStyle name="60% - 强调文字颜色 6 2" xfId="117"/>
    <cellStyle name="60% - 强调文字颜色 6 2 2" xfId="118"/>
    <cellStyle name="60% - 强调文字颜色 6 2 2 2" xfId="119"/>
    <cellStyle name="60% - 强调文字颜色 6 2 3" xfId="120"/>
    <cellStyle name="标题 1 2" xfId="121"/>
    <cellStyle name="标题 1 2 2" xfId="122"/>
    <cellStyle name="标题 1 2 2 2" xfId="123"/>
    <cellStyle name="标题 1 2 3" xfId="124"/>
    <cellStyle name="标题 2 2" xfId="125"/>
    <cellStyle name="标题 2 2 2" xfId="126"/>
    <cellStyle name="标题 2 2 2 2" xfId="127"/>
    <cellStyle name="标题 2 2 3" xfId="128"/>
    <cellStyle name="标题 3 2" xfId="129"/>
    <cellStyle name="标题 3 2 2" xfId="130"/>
    <cellStyle name="标题 3 2 2 2" xfId="131"/>
    <cellStyle name="标题 3 2 3" xfId="132"/>
    <cellStyle name="标题 4 2" xfId="133"/>
    <cellStyle name="标题 4 2 2" xfId="134"/>
    <cellStyle name="标题 4 2 2 2" xfId="135"/>
    <cellStyle name="标题 4 2 3" xfId="136"/>
    <cellStyle name="标题 5" xfId="137"/>
    <cellStyle name="标题 5 2" xfId="138"/>
    <cellStyle name="标题 5 2 2" xfId="139"/>
    <cellStyle name="标题 5 3" xfId="140"/>
    <cellStyle name="差 2" xfId="141"/>
    <cellStyle name="差 2 2" xfId="142"/>
    <cellStyle name="差 2 2 2" xfId="143"/>
    <cellStyle name="差 2 3" xfId="144"/>
    <cellStyle name="常规 10" xfId="145"/>
    <cellStyle name="常规 10 2" xfId="146"/>
    <cellStyle name="常规 2" xfId="147"/>
    <cellStyle name="常规 2 2" xfId="148"/>
    <cellStyle name="常规 2 2 2" xfId="149"/>
    <cellStyle name="常规 2 2 2 2" xfId="150"/>
    <cellStyle name="常规 2 2 3" xfId="151"/>
    <cellStyle name="常规 2 3" xfId="152"/>
    <cellStyle name="常规 2 3 2" xfId="153"/>
    <cellStyle name="常规 2 4" xfId="154"/>
    <cellStyle name="常规 2 4 2" xfId="155"/>
    <cellStyle name="常规 2 5" xfId="156"/>
    <cellStyle name="常规 2 5 2" xfId="157"/>
    <cellStyle name="常规 2 6" xfId="158"/>
    <cellStyle name="常规 3" xfId="159"/>
    <cellStyle name="常规 3 2" xfId="160"/>
    <cellStyle name="常规 3 2 2" xfId="161"/>
    <cellStyle name="常规 3 2 2 2" xfId="162"/>
    <cellStyle name="常规 3 2 2 2 2" xfId="163"/>
    <cellStyle name="常规 3 2 2 3" xfId="164"/>
    <cellStyle name="常规 3 2 3" xfId="165"/>
    <cellStyle name="常规 3 2 3 2" xfId="166"/>
    <cellStyle name="常规 3 2 4" xfId="167"/>
    <cellStyle name="常规 3 2 4 2" xfId="168"/>
    <cellStyle name="常规 3 2 5" xfId="169"/>
    <cellStyle name="常规 3 2 5 2" xfId="170"/>
    <cellStyle name="常规 3 2 6" xfId="171"/>
    <cellStyle name="常规 3 3" xfId="172"/>
    <cellStyle name="常规 3 3 2" xfId="173"/>
    <cellStyle name="常规 3 3 2 2" xfId="174"/>
    <cellStyle name="常规 3 3 3" xfId="175"/>
    <cellStyle name="常规 3 4" xfId="176"/>
    <cellStyle name="常规 3 4 2" xfId="177"/>
    <cellStyle name="常规 3 5" xfId="178"/>
    <cellStyle name="常规 3 5 2" xfId="179"/>
    <cellStyle name="常规 3 6" xfId="180"/>
    <cellStyle name="常规 3 6 2" xfId="181"/>
    <cellStyle name="常规 3 7" xfId="182"/>
    <cellStyle name="常规 4" xfId="183"/>
    <cellStyle name="常规 4 2" xfId="184"/>
    <cellStyle name="常规 4 2 2" xfId="185"/>
    <cellStyle name="常规 4 3" xfId="186"/>
    <cellStyle name="常规 4 3 2" xfId="187"/>
    <cellStyle name="常规 4 4" xfId="188"/>
    <cellStyle name="常规 5" xfId="189"/>
    <cellStyle name="常规 6" xfId="190"/>
    <cellStyle name="常规 6 2" xfId="191"/>
    <cellStyle name="常规 6 2 2" xfId="192"/>
    <cellStyle name="常规 6 3" xfId="193"/>
    <cellStyle name="常规 6 3 2" xfId="194"/>
    <cellStyle name="常规 6 4" xfId="195"/>
    <cellStyle name="常规 7" xfId="196"/>
    <cellStyle name="常规 8" xfId="197"/>
    <cellStyle name="常规 8 2" xfId="198"/>
    <cellStyle name="常规 8 2 2" xfId="199"/>
    <cellStyle name="常规 8 3" xfId="200"/>
    <cellStyle name="常规 9" xfId="201"/>
    <cellStyle name="常规 9 2" xfId="202"/>
    <cellStyle name="好 2" xfId="203"/>
    <cellStyle name="好 2 2" xfId="204"/>
    <cellStyle name="好 2 2 2" xfId="205"/>
    <cellStyle name="好 2 3" xfId="206"/>
    <cellStyle name="汇总 2" xfId="207"/>
    <cellStyle name="汇总 2 2" xfId="208"/>
    <cellStyle name="汇总 2 2 2" xfId="209"/>
    <cellStyle name="汇总 2 3" xfId="210"/>
    <cellStyle name="计算 2" xfId="211"/>
    <cellStyle name="计算 2 2" xfId="212"/>
    <cellStyle name="计算 2 2 2" xfId="213"/>
    <cellStyle name="计算 2 3" xfId="214"/>
    <cellStyle name="检查单元格 2" xfId="215"/>
    <cellStyle name="检查单元格 2 2" xfId="216"/>
    <cellStyle name="检查单元格 2 2 2" xfId="217"/>
    <cellStyle name="检查单元格 2 3" xfId="218"/>
    <cellStyle name="解释性文本 2" xfId="219"/>
    <cellStyle name="解释性文本 2 2" xfId="220"/>
    <cellStyle name="解释性文本 2 2 2" xfId="221"/>
    <cellStyle name="解释性文本 2 3" xfId="222"/>
    <cellStyle name="警告文本 2" xfId="223"/>
    <cellStyle name="警告文本 2 2" xfId="224"/>
    <cellStyle name="警告文本 2 2 2" xfId="225"/>
    <cellStyle name="警告文本 2 3" xfId="226"/>
    <cellStyle name="链接单元格 2" xfId="227"/>
    <cellStyle name="链接单元格 2 2" xfId="228"/>
    <cellStyle name="链接单元格 2 2 2" xfId="229"/>
    <cellStyle name="链接单元格 2 3" xfId="230"/>
    <cellStyle name="强调文字颜色 1 2" xfId="231"/>
    <cellStyle name="强调文字颜色 1 2 2" xfId="232"/>
    <cellStyle name="强调文字颜色 1 2 2 2" xfId="233"/>
    <cellStyle name="强调文字颜色 1 2 3" xfId="234"/>
    <cellStyle name="强调文字颜色 2 2" xfId="235"/>
    <cellStyle name="强调文字颜色 2 2 2" xfId="236"/>
    <cellStyle name="强调文字颜色 2 2 2 2" xfId="237"/>
    <cellStyle name="强调文字颜色 2 2 3" xfId="238"/>
    <cellStyle name="强调文字颜色 3 2" xfId="239"/>
    <cellStyle name="强调文字颜色 3 2 2" xfId="240"/>
    <cellStyle name="强调文字颜色 3 2 2 2" xfId="241"/>
    <cellStyle name="强调文字颜色 3 2 3" xfId="242"/>
    <cellStyle name="强调文字颜色 4 2" xfId="243"/>
    <cellStyle name="强调文字颜色 4 2 2" xfId="244"/>
    <cellStyle name="强调文字颜色 4 2 2 2" xfId="245"/>
    <cellStyle name="强调文字颜色 4 2 3" xfId="246"/>
    <cellStyle name="强调文字颜色 5 2" xfId="247"/>
    <cellStyle name="强调文字颜色 5 2 2" xfId="248"/>
    <cellStyle name="强调文字颜色 5 2 2 2" xfId="249"/>
    <cellStyle name="强调文字颜色 5 2 3" xfId="250"/>
    <cellStyle name="强调文字颜色 6 2" xfId="251"/>
    <cellStyle name="强调文字颜色 6 2 2" xfId="252"/>
    <cellStyle name="强调文字颜色 6 2 2 2" xfId="253"/>
    <cellStyle name="强调文字颜色 6 2 3" xfId="254"/>
    <cellStyle name="适中 2" xfId="255"/>
    <cellStyle name="适中 2 2" xfId="256"/>
    <cellStyle name="适中 2 2 2" xfId="257"/>
    <cellStyle name="适中 2 3" xfId="258"/>
    <cellStyle name="输出 2" xfId="259"/>
    <cellStyle name="输出 2 2" xfId="260"/>
    <cellStyle name="输出 2 2 2" xfId="261"/>
    <cellStyle name="输出 2 3" xfId="262"/>
    <cellStyle name="输入 2" xfId="263"/>
    <cellStyle name="输入 2 2" xfId="264"/>
    <cellStyle name="输入 2 2 2" xfId="265"/>
    <cellStyle name="输入 2 3" xfId="266"/>
    <cellStyle name="注释 2" xfId="267"/>
    <cellStyle name="注释 2 2" xfId="268"/>
    <cellStyle name="注释 2 2 2" xfId="269"/>
    <cellStyle name="注释 2 3" xfId="270"/>
    <cellStyle name="Normal" xfId="2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26" workbookViewId="0">
      <selection activeCell="S5" sqref="S5"/>
    </sheetView>
  </sheetViews>
  <sheetFormatPr defaultColWidth="9" defaultRowHeight="13.5"/>
  <cols>
    <col min="1" max="1" width="5.125" customWidth="1"/>
    <col min="2" max="2" width="12.875" customWidth="1"/>
    <col min="3" max="3" width="7" style="1" customWidth="1"/>
    <col min="4" max="4" width="10" style="2" customWidth="1"/>
    <col min="5" max="5" width="9.25" customWidth="1"/>
    <col min="6" max="6" width="10.625" style="2" customWidth="1"/>
    <col min="7" max="7" width="9" customWidth="1"/>
    <col min="8" max="8" width="16.875" customWidth="1"/>
    <col min="9" max="9" width="13.75" customWidth="1"/>
    <col min="10" max="10" width="56.375" customWidth="1"/>
  </cols>
  <sheetData>
    <row r="1" ht="59" customHeight="1" spans="1:10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</row>
    <row r="2" ht="47" customHeight="1" spans="1:10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27" spans="1:10">
      <c r="A3" s="10">
        <v>1</v>
      </c>
      <c r="B3" s="11" t="s">
        <v>11</v>
      </c>
      <c r="C3" s="12" t="s">
        <v>12</v>
      </c>
      <c r="D3" s="13">
        <v>508.41</v>
      </c>
      <c r="E3" s="14">
        <v>25.78</v>
      </c>
      <c r="F3" s="15">
        <f t="shared" ref="F3:F16" si="0">SUM(D3:E3)</f>
        <v>534.19</v>
      </c>
      <c r="G3" s="10" t="s">
        <v>13</v>
      </c>
      <c r="H3" s="16">
        <v>416</v>
      </c>
      <c r="I3" s="26">
        <f t="shared" ref="I3:I20" si="1">F3/H3</f>
        <v>1.28411057692308</v>
      </c>
      <c r="J3" s="27" t="s">
        <v>14</v>
      </c>
    </row>
    <row r="4" ht="20.1" customHeight="1" spans="1:10">
      <c r="A4" s="10">
        <v>2</v>
      </c>
      <c r="B4" s="11" t="s">
        <v>11</v>
      </c>
      <c r="C4" s="12" t="s">
        <v>15</v>
      </c>
      <c r="D4" s="13">
        <v>254.07</v>
      </c>
      <c r="E4" s="14">
        <v>13.11</v>
      </c>
      <c r="F4" s="15">
        <f t="shared" si="0"/>
        <v>267.18</v>
      </c>
      <c r="G4" s="10" t="s">
        <v>16</v>
      </c>
      <c r="H4" s="16">
        <v>192</v>
      </c>
      <c r="I4" s="26">
        <f t="shared" si="1"/>
        <v>1.3915625</v>
      </c>
      <c r="J4" s="28" t="s">
        <v>17</v>
      </c>
    </row>
    <row r="5" ht="27" spans="1:10">
      <c r="A5" s="10">
        <v>3</v>
      </c>
      <c r="B5" s="11" t="s">
        <v>11</v>
      </c>
      <c r="C5" s="12" t="s">
        <v>18</v>
      </c>
      <c r="D5" s="13">
        <v>216.79</v>
      </c>
      <c r="E5" s="14">
        <v>13</v>
      </c>
      <c r="F5" s="15">
        <f t="shared" si="0"/>
        <v>229.79</v>
      </c>
      <c r="G5" s="10" t="s">
        <v>13</v>
      </c>
      <c r="H5" s="16">
        <v>208</v>
      </c>
      <c r="I5" s="26">
        <f t="shared" si="1"/>
        <v>1.10475961538462</v>
      </c>
      <c r="J5" s="29" t="s">
        <v>19</v>
      </c>
    </row>
    <row r="6" ht="20.1" customHeight="1" spans="1:10">
      <c r="A6" s="10">
        <v>4</v>
      </c>
      <c r="B6" s="11" t="s">
        <v>11</v>
      </c>
      <c r="C6" s="12" t="s">
        <v>20</v>
      </c>
      <c r="D6" s="13">
        <v>522.68</v>
      </c>
      <c r="E6" s="14">
        <v>27.11</v>
      </c>
      <c r="F6" s="15">
        <f t="shared" si="0"/>
        <v>549.79</v>
      </c>
      <c r="G6" s="10" t="s">
        <v>13</v>
      </c>
      <c r="H6" s="16">
        <v>416</v>
      </c>
      <c r="I6" s="26">
        <f t="shared" si="1"/>
        <v>1.32161057692308</v>
      </c>
      <c r="J6" s="28"/>
    </row>
    <row r="7" ht="27" spans="1:10">
      <c r="A7" s="10">
        <v>5</v>
      </c>
      <c r="B7" s="11" t="s">
        <v>11</v>
      </c>
      <c r="C7" s="12" t="s">
        <v>21</v>
      </c>
      <c r="D7" s="13">
        <v>496.16</v>
      </c>
      <c r="E7" s="14">
        <v>26.44</v>
      </c>
      <c r="F7" s="15">
        <f t="shared" si="0"/>
        <v>522.6</v>
      </c>
      <c r="G7" s="10" t="s">
        <v>16</v>
      </c>
      <c r="H7" s="16">
        <v>384</v>
      </c>
      <c r="I7" s="26">
        <f t="shared" si="1"/>
        <v>1.3609375</v>
      </c>
      <c r="J7" s="29" t="s">
        <v>22</v>
      </c>
    </row>
    <row r="8" ht="20.1" customHeight="1" spans="1:10">
      <c r="A8" s="10">
        <v>6</v>
      </c>
      <c r="B8" s="11" t="s">
        <v>11</v>
      </c>
      <c r="C8" s="12" t="s">
        <v>23</v>
      </c>
      <c r="D8" s="13">
        <v>479.33</v>
      </c>
      <c r="E8" s="14">
        <v>26.44</v>
      </c>
      <c r="F8" s="15">
        <f t="shared" si="0"/>
        <v>505.77</v>
      </c>
      <c r="G8" s="10" t="s">
        <v>24</v>
      </c>
      <c r="H8" s="16">
        <v>384</v>
      </c>
      <c r="I8" s="26">
        <f t="shared" si="1"/>
        <v>1.317109375</v>
      </c>
      <c r="J8" s="28" t="s">
        <v>25</v>
      </c>
    </row>
    <row r="9" spans="1:10">
      <c r="A9" s="10">
        <v>7</v>
      </c>
      <c r="B9" s="11" t="s">
        <v>11</v>
      </c>
      <c r="C9" s="12" t="s">
        <v>26</v>
      </c>
      <c r="D9" s="13">
        <v>487.37</v>
      </c>
      <c r="E9" s="14">
        <v>26.11</v>
      </c>
      <c r="F9" s="15">
        <f t="shared" si="0"/>
        <v>513.48</v>
      </c>
      <c r="G9" s="10" t="s">
        <v>16</v>
      </c>
      <c r="H9" s="16">
        <v>384</v>
      </c>
      <c r="I9" s="26">
        <f t="shared" si="1"/>
        <v>1.3371875</v>
      </c>
      <c r="J9" s="28"/>
    </row>
    <row r="10" ht="27" spans="1:10">
      <c r="A10" s="10">
        <v>8</v>
      </c>
      <c r="B10" s="11" t="s">
        <v>11</v>
      </c>
      <c r="C10" s="12" t="s">
        <v>27</v>
      </c>
      <c r="D10" s="13">
        <v>487.94</v>
      </c>
      <c r="E10" s="14">
        <v>26.22</v>
      </c>
      <c r="F10" s="15">
        <f t="shared" si="0"/>
        <v>514.16</v>
      </c>
      <c r="G10" s="10" t="s">
        <v>13</v>
      </c>
      <c r="H10" s="16">
        <v>416</v>
      </c>
      <c r="I10" s="26">
        <f t="shared" si="1"/>
        <v>1.23596153846154</v>
      </c>
      <c r="J10" s="29" t="s">
        <v>28</v>
      </c>
    </row>
    <row r="11" spans="1:10">
      <c r="A11" s="10">
        <v>9</v>
      </c>
      <c r="B11" s="11" t="s">
        <v>11</v>
      </c>
      <c r="C11" s="12" t="s">
        <v>29</v>
      </c>
      <c r="D11" s="13">
        <v>498.75</v>
      </c>
      <c r="E11" s="14">
        <v>26.28</v>
      </c>
      <c r="F11" s="15">
        <f t="shared" si="0"/>
        <v>525.03</v>
      </c>
      <c r="G11" s="10" t="s">
        <v>13</v>
      </c>
      <c r="H11" s="16">
        <v>416</v>
      </c>
      <c r="I11" s="26">
        <f t="shared" si="1"/>
        <v>1.26209134615385</v>
      </c>
      <c r="J11" s="28"/>
    </row>
    <row r="12" ht="27" spans="1:10">
      <c r="A12" s="10">
        <v>10</v>
      </c>
      <c r="B12" s="11" t="s">
        <v>11</v>
      </c>
      <c r="C12" s="12" t="s">
        <v>30</v>
      </c>
      <c r="D12" s="13">
        <v>514.17</v>
      </c>
      <c r="E12" s="14">
        <v>26.06</v>
      </c>
      <c r="F12" s="15">
        <f t="shared" si="0"/>
        <v>540.23</v>
      </c>
      <c r="G12" s="10" t="s">
        <v>13</v>
      </c>
      <c r="H12" s="16">
        <v>416</v>
      </c>
      <c r="I12" s="26">
        <f t="shared" si="1"/>
        <v>1.29862980769231</v>
      </c>
      <c r="J12" s="29" t="s">
        <v>31</v>
      </c>
    </row>
    <row r="13" ht="67.5" spans="1:10">
      <c r="A13" s="10">
        <v>11</v>
      </c>
      <c r="B13" s="11" t="s">
        <v>11</v>
      </c>
      <c r="C13" s="12" t="s">
        <v>32</v>
      </c>
      <c r="D13" s="13">
        <v>268.55</v>
      </c>
      <c r="E13" s="14">
        <v>26.78</v>
      </c>
      <c r="F13" s="15">
        <f t="shared" si="0"/>
        <v>295.33</v>
      </c>
      <c r="G13" s="10" t="s">
        <v>24</v>
      </c>
      <c r="H13" s="16">
        <v>128</v>
      </c>
      <c r="I13" s="26">
        <f t="shared" si="1"/>
        <v>2.307265625</v>
      </c>
      <c r="J13" s="29" t="s">
        <v>33</v>
      </c>
    </row>
    <row r="14" ht="20.1" customHeight="1" spans="1:10">
      <c r="A14" s="10">
        <v>12</v>
      </c>
      <c r="B14" s="11" t="s">
        <v>11</v>
      </c>
      <c r="C14" s="17" t="s">
        <v>34</v>
      </c>
      <c r="D14" s="13">
        <v>416.49</v>
      </c>
      <c r="E14" s="14">
        <v>26.28</v>
      </c>
      <c r="F14" s="15">
        <f t="shared" si="0"/>
        <v>442.77</v>
      </c>
      <c r="G14" s="10" t="s">
        <v>16</v>
      </c>
      <c r="H14" s="16">
        <v>384</v>
      </c>
      <c r="I14" s="26">
        <f t="shared" si="1"/>
        <v>1.153046875</v>
      </c>
      <c r="J14" s="28"/>
    </row>
    <row r="15" ht="20.1" customHeight="1" spans="1:10">
      <c r="A15" s="10">
        <v>13</v>
      </c>
      <c r="B15" s="11" t="s">
        <v>35</v>
      </c>
      <c r="C15" s="18" t="s">
        <v>36</v>
      </c>
      <c r="D15" s="19">
        <v>525.62</v>
      </c>
      <c r="E15" s="14">
        <v>26.33</v>
      </c>
      <c r="F15" s="15">
        <f t="shared" si="0"/>
        <v>551.95</v>
      </c>
      <c r="G15" s="10" t="s">
        <v>13</v>
      </c>
      <c r="H15" s="5">
        <v>416</v>
      </c>
      <c r="I15" s="26">
        <f t="shared" si="1"/>
        <v>1.32680288461538</v>
      </c>
      <c r="J15" s="28" t="s">
        <v>37</v>
      </c>
    </row>
    <row r="16" ht="20.1" customHeight="1" spans="1:10">
      <c r="A16" s="10">
        <v>14</v>
      </c>
      <c r="B16" s="11" t="s">
        <v>35</v>
      </c>
      <c r="C16" s="18" t="s">
        <v>38</v>
      </c>
      <c r="D16" s="20">
        <v>243.31</v>
      </c>
      <c r="E16" s="14">
        <v>13.5</v>
      </c>
      <c r="F16" s="15">
        <f t="shared" si="0"/>
        <v>256.81</v>
      </c>
      <c r="G16" s="10" t="s">
        <v>16</v>
      </c>
      <c r="H16" s="5">
        <v>192</v>
      </c>
      <c r="I16" s="26">
        <f t="shared" si="1"/>
        <v>1.33755208333333</v>
      </c>
      <c r="J16" s="30" t="s">
        <v>39</v>
      </c>
    </row>
    <row r="17" ht="40.5" spans="1:10">
      <c r="A17" s="10">
        <v>15</v>
      </c>
      <c r="B17" s="11" t="s">
        <v>35</v>
      </c>
      <c r="C17" s="18" t="s">
        <v>40</v>
      </c>
      <c r="D17" s="19">
        <v>281.98</v>
      </c>
      <c r="E17" s="14">
        <v>26.89</v>
      </c>
      <c r="F17" s="15">
        <f t="shared" ref="F17:F49" si="2">SUM(D17:E17)</f>
        <v>308.87</v>
      </c>
      <c r="G17" s="10" t="s">
        <v>13</v>
      </c>
      <c r="H17" s="5">
        <v>138.67</v>
      </c>
      <c r="I17" s="26">
        <f t="shared" si="1"/>
        <v>2.22737434196293</v>
      </c>
      <c r="J17" s="31" t="s">
        <v>41</v>
      </c>
    </row>
    <row r="18" ht="20.1" customHeight="1" spans="1:10">
      <c r="A18" s="10">
        <v>16</v>
      </c>
      <c r="B18" s="11" t="s">
        <v>35</v>
      </c>
      <c r="C18" s="18" t="s">
        <v>42</v>
      </c>
      <c r="D18" s="19">
        <v>239.15</v>
      </c>
      <c r="E18" s="14">
        <v>13</v>
      </c>
      <c r="F18" s="15">
        <f t="shared" si="2"/>
        <v>252.15</v>
      </c>
      <c r="G18" s="21" t="s">
        <v>13</v>
      </c>
      <c r="H18" s="5">
        <v>208</v>
      </c>
      <c r="I18" s="26">
        <f t="shared" si="1"/>
        <v>1.21225961538462</v>
      </c>
      <c r="J18" s="28" t="s">
        <v>17</v>
      </c>
    </row>
    <row r="19" ht="20.1" customHeight="1" spans="1:10">
      <c r="A19" s="10">
        <v>17</v>
      </c>
      <c r="B19" s="11" t="s">
        <v>35</v>
      </c>
      <c r="C19" s="18" t="s">
        <v>43</v>
      </c>
      <c r="D19" s="19">
        <v>525.36</v>
      </c>
      <c r="E19" s="14">
        <v>26.22</v>
      </c>
      <c r="F19" s="15">
        <f t="shared" si="2"/>
        <v>551.58</v>
      </c>
      <c r="G19" s="10" t="s">
        <v>13</v>
      </c>
      <c r="H19" s="5">
        <v>416</v>
      </c>
      <c r="I19" s="26">
        <f t="shared" si="1"/>
        <v>1.32591346153846</v>
      </c>
      <c r="J19" s="28" t="s">
        <v>44</v>
      </c>
    </row>
    <row r="20" ht="27" spans="1:10">
      <c r="A20" s="10">
        <v>18</v>
      </c>
      <c r="B20" s="11" t="s">
        <v>35</v>
      </c>
      <c r="C20" s="18" t="s">
        <v>45</v>
      </c>
      <c r="D20" s="19">
        <v>513.93</v>
      </c>
      <c r="E20" s="14">
        <v>26.22</v>
      </c>
      <c r="F20" s="15">
        <f t="shared" si="2"/>
        <v>540.15</v>
      </c>
      <c r="G20" s="10" t="s">
        <v>16</v>
      </c>
      <c r="H20" s="5">
        <v>384</v>
      </c>
      <c r="I20" s="26">
        <f t="shared" si="1"/>
        <v>1.406640625</v>
      </c>
      <c r="J20" s="31" t="s">
        <v>46</v>
      </c>
    </row>
    <row r="21" ht="19.5" customHeight="1" spans="1:10">
      <c r="A21" s="10">
        <v>19</v>
      </c>
      <c r="B21" s="11" t="s">
        <v>47</v>
      </c>
      <c r="C21" s="18" t="s">
        <v>48</v>
      </c>
      <c r="D21" s="19">
        <v>274.44</v>
      </c>
      <c r="E21" s="14">
        <v>13.11</v>
      </c>
      <c r="F21" s="15">
        <f t="shared" si="2"/>
        <v>287.55</v>
      </c>
      <c r="G21" s="10" t="s">
        <v>16</v>
      </c>
      <c r="H21" s="16">
        <v>192</v>
      </c>
      <c r="I21" s="26">
        <f t="shared" ref="I21:I30" si="3">F21/H21</f>
        <v>1.49765625</v>
      </c>
      <c r="J21" s="30" t="s">
        <v>39</v>
      </c>
    </row>
    <row r="22" ht="19.5" customHeight="1" spans="1:10">
      <c r="A22" s="10">
        <v>20</v>
      </c>
      <c r="B22" s="11" t="s">
        <v>47</v>
      </c>
      <c r="C22" s="18" t="s">
        <v>49</v>
      </c>
      <c r="D22" s="19">
        <v>540.06</v>
      </c>
      <c r="E22" s="14">
        <v>26.11</v>
      </c>
      <c r="F22" s="15">
        <f t="shared" si="2"/>
        <v>566.17</v>
      </c>
      <c r="G22" s="10" t="s">
        <v>13</v>
      </c>
      <c r="H22" s="16">
        <v>416</v>
      </c>
      <c r="I22" s="26">
        <f t="shared" si="3"/>
        <v>1.36098557692308</v>
      </c>
      <c r="J22" s="28"/>
    </row>
    <row r="23" ht="19.5" customHeight="1" spans="1:10">
      <c r="A23" s="10">
        <v>21</v>
      </c>
      <c r="B23" s="11" t="s">
        <v>47</v>
      </c>
      <c r="C23" s="18" t="s">
        <v>50</v>
      </c>
      <c r="D23" s="19">
        <v>553</v>
      </c>
      <c r="E23" s="14">
        <v>26</v>
      </c>
      <c r="F23" s="15">
        <f t="shared" si="2"/>
        <v>579</v>
      </c>
      <c r="G23" s="10" t="s">
        <v>13</v>
      </c>
      <c r="H23" s="16">
        <v>416</v>
      </c>
      <c r="I23" s="26">
        <f t="shared" si="3"/>
        <v>1.39182692307692</v>
      </c>
      <c r="J23" s="28"/>
    </row>
    <row r="24" ht="27" spans="1:10">
      <c r="A24" s="10">
        <v>22</v>
      </c>
      <c r="B24" s="11" t="s">
        <v>47</v>
      </c>
      <c r="C24" s="18" t="s">
        <v>51</v>
      </c>
      <c r="D24" s="19">
        <v>251.73</v>
      </c>
      <c r="E24" s="14">
        <v>14.56</v>
      </c>
      <c r="F24" s="15">
        <f t="shared" si="2"/>
        <v>266.29</v>
      </c>
      <c r="G24" s="10" t="s">
        <v>13</v>
      </c>
      <c r="H24" s="16">
        <v>69.33</v>
      </c>
      <c r="I24" s="26">
        <f t="shared" si="3"/>
        <v>3.84090581277946</v>
      </c>
      <c r="J24" s="29" t="s">
        <v>52</v>
      </c>
    </row>
    <row r="25" ht="19.5" customHeight="1" spans="1:10">
      <c r="A25" s="10">
        <v>23</v>
      </c>
      <c r="B25" s="11" t="s">
        <v>47</v>
      </c>
      <c r="C25" s="18" t="s">
        <v>53</v>
      </c>
      <c r="D25" s="19">
        <v>283.97</v>
      </c>
      <c r="E25" s="14">
        <v>13</v>
      </c>
      <c r="F25" s="15">
        <f t="shared" si="2"/>
        <v>296.97</v>
      </c>
      <c r="G25" s="10" t="s">
        <v>16</v>
      </c>
      <c r="H25" s="16">
        <v>192</v>
      </c>
      <c r="I25" s="26">
        <f t="shared" si="3"/>
        <v>1.54671875</v>
      </c>
      <c r="J25" s="28" t="s">
        <v>54</v>
      </c>
    </row>
    <row r="26" ht="19.5" customHeight="1" spans="1:10">
      <c r="A26" s="10">
        <v>24</v>
      </c>
      <c r="B26" s="11" t="s">
        <v>47</v>
      </c>
      <c r="C26" s="18" t="s">
        <v>55</v>
      </c>
      <c r="D26" s="15">
        <v>579.21</v>
      </c>
      <c r="E26" s="14">
        <v>26</v>
      </c>
      <c r="F26" s="15">
        <f t="shared" si="2"/>
        <v>605.21</v>
      </c>
      <c r="G26" s="10" t="s">
        <v>13</v>
      </c>
      <c r="H26" s="16">
        <v>416</v>
      </c>
      <c r="I26" s="26">
        <f t="shared" si="3"/>
        <v>1.45483173076923</v>
      </c>
      <c r="J26" s="28"/>
    </row>
    <row r="27" ht="19.5" customHeight="1" spans="1:10">
      <c r="A27" s="10">
        <v>25</v>
      </c>
      <c r="B27" s="11" t="s">
        <v>47</v>
      </c>
      <c r="C27" s="18" t="s">
        <v>56</v>
      </c>
      <c r="D27" s="15">
        <v>577.8</v>
      </c>
      <c r="E27" s="14">
        <v>26.11</v>
      </c>
      <c r="F27" s="15">
        <f t="shared" si="2"/>
        <v>603.91</v>
      </c>
      <c r="G27" s="10" t="s">
        <v>16</v>
      </c>
      <c r="H27" s="16">
        <f t="shared" ref="H25:H28" si="4">IF(G27="正高级",352,IF(G27="副高级",384,IF(G27="中级",416,IF(G27="初级",384,0))))</f>
        <v>384</v>
      </c>
      <c r="I27" s="26">
        <f t="shared" si="3"/>
        <v>1.57268229166667</v>
      </c>
      <c r="J27" s="28"/>
    </row>
    <row r="28" ht="19.5" customHeight="1" spans="1:10">
      <c r="A28" s="10">
        <v>26</v>
      </c>
      <c r="B28" s="11" t="s">
        <v>47</v>
      </c>
      <c r="C28" s="18" t="s">
        <v>57</v>
      </c>
      <c r="D28" s="15">
        <v>576.8</v>
      </c>
      <c r="E28" s="14">
        <v>26</v>
      </c>
      <c r="F28" s="15">
        <f t="shared" si="2"/>
        <v>602.8</v>
      </c>
      <c r="G28" s="10" t="s">
        <v>16</v>
      </c>
      <c r="H28" s="16">
        <f t="shared" si="4"/>
        <v>384</v>
      </c>
      <c r="I28" s="26">
        <f t="shared" si="3"/>
        <v>1.56979166666667</v>
      </c>
      <c r="J28" s="28"/>
    </row>
    <row r="29" ht="19.5" customHeight="1" spans="1:10">
      <c r="A29" s="10">
        <v>27</v>
      </c>
      <c r="B29" s="11" t="s">
        <v>47</v>
      </c>
      <c r="C29" s="18" t="s">
        <v>58</v>
      </c>
      <c r="D29" s="15">
        <v>521.41</v>
      </c>
      <c r="E29" s="14">
        <v>27.11</v>
      </c>
      <c r="F29" s="15">
        <f t="shared" si="2"/>
        <v>548.52</v>
      </c>
      <c r="G29" s="10" t="s">
        <v>16</v>
      </c>
      <c r="H29" s="16">
        <v>384</v>
      </c>
      <c r="I29" s="26">
        <f t="shared" si="3"/>
        <v>1.4284375</v>
      </c>
      <c r="J29" s="28"/>
    </row>
    <row r="30" ht="19.5" customHeight="1" spans="1:10">
      <c r="A30" s="10">
        <v>28</v>
      </c>
      <c r="B30" s="11" t="s">
        <v>47</v>
      </c>
      <c r="C30" s="18" t="s">
        <v>59</v>
      </c>
      <c r="D30" s="15">
        <v>557.88</v>
      </c>
      <c r="E30" s="14">
        <v>26.17</v>
      </c>
      <c r="F30" s="15">
        <f t="shared" si="2"/>
        <v>584.05</v>
      </c>
      <c r="G30" s="10" t="s">
        <v>16</v>
      </c>
      <c r="H30" s="16">
        <v>384</v>
      </c>
      <c r="I30" s="26">
        <f t="shared" si="3"/>
        <v>1.52096354166667</v>
      </c>
      <c r="J30" s="32"/>
    </row>
    <row r="31" ht="19.5" customHeight="1" spans="1:10">
      <c r="A31" s="10">
        <v>29</v>
      </c>
      <c r="B31" s="10" t="s">
        <v>60</v>
      </c>
      <c r="C31" s="22" t="s">
        <v>61</v>
      </c>
      <c r="D31" s="15">
        <v>287.43</v>
      </c>
      <c r="E31" s="14">
        <v>27.11</v>
      </c>
      <c r="F31" s="15">
        <f t="shared" si="2"/>
        <v>314.54</v>
      </c>
      <c r="G31" s="10" t="s">
        <v>24</v>
      </c>
      <c r="H31" s="16">
        <v>128</v>
      </c>
      <c r="I31" s="26">
        <f t="shared" ref="I31:I37" si="5">F31/H31</f>
        <v>2.45734375</v>
      </c>
      <c r="J31" s="28" t="s">
        <v>62</v>
      </c>
    </row>
    <row r="32" ht="19.5" customHeight="1" spans="1:10">
      <c r="A32" s="10">
        <v>30</v>
      </c>
      <c r="B32" s="10" t="s">
        <v>60</v>
      </c>
      <c r="C32" s="22" t="s">
        <v>63</v>
      </c>
      <c r="D32" s="15">
        <v>451.38</v>
      </c>
      <c r="E32" s="14">
        <v>26</v>
      </c>
      <c r="F32" s="15">
        <f t="shared" si="2"/>
        <v>477.38</v>
      </c>
      <c r="G32" s="10" t="s">
        <v>13</v>
      </c>
      <c r="H32" s="16">
        <f t="shared" ref="H32:H36" si="6">IF(G32="正高级",352,IF(G32="副高级",384,IF(G32="中级",416,IF(G32="初级",384,0))))</f>
        <v>416</v>
      </c>
      <c r="I32" s="26">
        <f t="shared" si="5"/>
        <v>1.14754807692308</v>
      </c>
      <c r="J32" s="28"/>
    </row>
    <row r="33" ht="19.5" customHeight="1" spans="1:10">
      <c r="A33" s="10">
        <v>31</v>
      </c>
      <c r="B33" s="10" t="s">
        <v>60</v>
      </c>
      <c r="C33" s="22" t="s">
        <v>64</v>
      </c>
      <c r="D33" s="19">
        <v>224.11</v>
      </c>
      <c r="E33" s="14">
        <v>13.22</v>
      </c>
      <c r="F33" s="15">
        <f t="shared" si="2"/>
        <v>237.33</v>
      </c>
      <c r="G33" s="10" t="s">
        <v>13</v>
      </c>
      <c r="H33" s="16">
        <v>208</v>
      </c>
      <c r="I33" s="26">
        <f t="shared" si="5"/>
        <v>1.14100961538462</v>
      </c>
      <c r="J33" s="28" t="s">
        <v>65</v>
      </c>
    </row>
    <row r="34" ht="19.5" customHeight="1" spans="1:10">
      <c r="A34" s="10">
        <v>32</v>
      </c>
      <c r="B34" s="10" t="s">
        <v>60</v>
      </c>
      <c r="C34" s="22" t="s">
        <v>66</v>
      </c>
      <c r="D34" s="19">
        <v>363.19</v>
      </c>
      <c r="E34" s="14">
        <v>26.11</v>
      </c>
      <c r="F34" s="15">
        <f t="shared" si="2"/>
        <v>389.3</v>
      </c>
      <c r="G34" s="10" t="s">
        <v>16</v>
      </c>
      <c r="H34" s="16">
        <f t="shared" si="6"/>
        <v>384</v>
      </c>
      <c r="I34" s="26">
        <f t="shared" si="5"/>
        <v>1.01380208333333</v>
      </c>
      <c r="J34" s="28"/>
    </row>
    <row r="35" ht="19.5" customHeight="1" spans="1:10">
      <c r="A35" s="10">
        <v>33</v>
      </c>
      <c r="B35" s="10" t="s">
        <v>60</v>
      </c>
      <c r="C35" s="22" t="s">
        <v>67</v>
      </c>
      <c r="D35" s="19">
        <v>477.59</v>
      </c>
      <c r="E35" s="14">
        <v>27.11</v>
      </c>
      <c r="F35" s="15">
        <f t="shared" si="2"/>
        <v>504.7</v>
      </c>
      <c r="G35" s="10" t="s">
        <v>13</v>
      </c>
      <c r="H35" s="16">
        <f t="shared" si="6"/>
        <v>416</v>
      </c>
      <c r="I35" s="26">
        <f t="shared" si="5"/>
        <v>1.21322115384615</v>
      </c>
      <c r="J35" s="28"/>
    </row>
    <row r="36" ht="19.5" customHeight="1" spans="1:10">
      <c r="A36" s="10">
        <v>34</v>
      </c>
      <c r="B36" s="10" t="s">
        <v>60</v>
      </c>
      <c r="C36" s="22" t="s">
        <v>68</v>
      </c>
      <c r="D36" s="19">
        <v>458.47</v>
      </c>
      <c r="E36" s="14">
        <v>26.22</v>
      </c>
      <c r="F36" s="15">
        <f t="shared" si="2"/>
        <v>484.69</v>
      </c>
      <c r="G36" s="10" t="s">
        <v>16</v>
      </c>
      <c r="H36" s="16">
        <f t="shared" si="6"/>
        <v>384</v>
      </c>
      <c r="I36" s="26">
        <f t="shared" si="5"/>
        <v>1.26221354166667</v>
      </c>
      <c r="J36" s="28"/>
    </row>
    <row r="37" ht="19.5" customHeight="1" spans="1:10">
      <c r="A37" s="10">
        <v>35</v>
      </c>
      <c r="B37" s="10" t="s">
        <v>69</v>
      </c>
      <c r="C37" s="12" t="s">
        <v>70</v>
      </c>
      <c r="D37" s="15">
        <v>0</v>
      </c>
      <c r="E37" s="14">
        <v>0</v>
      </c>
      <c r="F37" s="15">
        <f t="shared" si="2"/>
        <v>0</v>
      </c>
      <c r="G37" s="10" t="s">
        <v>16</v>
      </c>
      <c r="H37" s="16">
        <v>384</v>
      </c>
      <c r="I37" s="26">
        <f t="shared" ref="I37:I49" si="7">F37/H37</f>
        <v>0</v>
      </c>
      <c r="J37" s="28" t="s">
        <v>71</v>
      </c>
    </row>
    <row r="38" ht="19.5" customHeight="1" spans="1:10">
      <c r="A38" s="10">
        <v>36</v>
      </c>
      <c r="B38" s="10" t="s">
        <v>69</v>
      </c>
      <c r="C38" s="12" t="s">
        <v>72</v>
      </c>
      <c r="D38" s="23">
        <v>550.28</v>
      </c>
      <c r="E38" s="14">
        <v>26.22</v>
      </c>
      <c r="F38" s="24">
        <f t="shared" si="2"/>
        <v>576.5</v>
      </c>
      <c r="G38" s="10" t="s">
        <v>13</v>
      </c>
      <c r="H38" s="16">
        <v>416</v>
      </c>
      <c r="I38" s="26">
        <f t="shared" si="7"/>
        <v>1.38581730769231</v>
      </c>
      <c r="J38" s="28"/>
    </row>
    <row r="39" ht="54" spans="1:10">
      <c r="A39" s="10">
        <v>37</v>
      </c>
      <c r="B39" s="10" t="s">
        <v>69</v>
      </c>
      <c r="C39" s="12" t="s">
        <v>73</v>
      </c>
      <c r="D39" s="23">
        <v>561.76</v>
      </c>
      <c r="E39" s="14">
        <v>26.22</v>
      </c>
      <c r="F39" s="15">
        <f t="shared" si="2"/>
        <v>587.98</v>
      </c>
      <c r="G39" s="10" t="s">
        <v>13</v>
      </c>
      <c r="H39" s="16">
        <v>416</v>
      </c>
      <c r="I39" s="26">
        <f t="shared" si="7"/>
        <v>1.41341346153846</v>
      </c>
      <c r="J39" s="29" t="s">
        <v>74</v>
      </c>
    </row>
    <row r="40" ht="19.5" customHeight="1" spans="1:10">
      <c r="A40" s="10">
        <v>38</v>
      </c>
      <c r="B40" s="10" t="s">
        <v>69</v>
      </c>
      <c r="C40" s="12" t="s">
        <v>75</v>
      </c>
      <c r="D40" s="25">
        <v>528.36</v>
      </c>
      <c r="E40" s="14">
        <v>26.11</v>
      </c>
      <c r="F40" s="15">
        <f t="shared" si="2"/>
        <v>554.47</v>
      </c>
      <c r="G40" s="10" t="s">
        <v>13</v>
      </c>
      <c r="H40" s="16">
        <v>416</v>
      </c>
      <c r="I40" s="26">
        <f t="shared" si="7"/>
        <v>1.33286057692308</v>
      </c>
      <c r="J40" s="28"/>
    </row>
    <row r="41" ht="19.5" customHeight="1" spans="1:10">
      <c r="A41" s="10">
        <v>39</v>
      </c>
      <c r="B41" s="10" t="s">
        <v>69</v>
      </c>
      <c r="C41" s="12" t="s">
        <v>76</v>
      </c>
      <c r="D41" s="15">
        <v>507.98</v>
      </c>
      <c r="E41" s="14">
        <v>26.11</v>
      </c>
      <c r="F41" s="15">
        <f t="shared" si="2"/>
        <v>534.09</v>
      </c>
      <c r="G41" s="10" t="s">
        <v>16</v>
      </c>
      <c r="H41" s="16">
        <v>384</v>
      </c>
      <c r="I41" s="26">
        <f t="shared" si="7"/>
        <v>1.390859375</v>
      </c>
      <c r="J41" s="28"/>
    </row>
    <row r="42" ht="19.5" customHeight="1" spans="1:10">
      <c r="A42" s="10">
        <v>40</v>
      </c>
      <c r="B42" s="10" t="s">
        <v>69</v>
      </c>
      <c r="C42" s="12" t="s">
        <v>77</v>
      </c>
      <c r="D42" s="15">
        <v>507.5</v>
      </c>
      <c r="E42" s="14">
        <v>27.11</v>
      </c>
      <c r="F42" s="15">
        <f t="shared" si="2"/>
        <v>534.61</v>
      </c>
      <c r="G42" s="10" t="s">
        <v>16</v>
      </c>
      <c r="H42" s="16">
        <v>384</v>
      </c>
      <c r="I42" s="26">
        <f t="shared" si="7"/>
        <v>1.39221354166667</v>
      </c>
      <c r="J42" s="28"/>
    </row>
    <row r="43" ht="54" spans="1:10">
      <c r="A43" s="10">
        <v>41</v>
      </c>
      <c r="B43" s="10" t="s">
        <v>69</v>
      </c>
      <c r="C43" s="12" t="s">
        <v>78</v>
      </c>
      <c r="D43" s="15">
        <v>208.34</v>
      </c>
      <c r="E43" s="14">
        <v>27.11</v>
      </c>
      <c r="F43" s="15">
        <f t="shared" si="2"/>
        <v>235.45</v>
      </c>
      <c r="G43" s="10" t="s">
        <v>24</v>
      </c>
      <c r="H43" s="16">
        <v>128</v>
      </c>
      <c r="I43" s="26">
        <f t="shared" si="7"/>
        <v>1.839453125</v>
      </c>
      <c r="J43" s="29" t="s">
        <v>79</v>
      </c>
    </row>
    <row r="44" ht="19.5" customHeight="1" spans="1:10">
      <c r="A44" s="10">
        <v>42</v>
      </c>
      <c r="B44" s="10" t="s">
        <v>69</v>
      </c>
      <c r="C44" s="12" t="s">
        <v>80</v>
      </c>
      <c r="D44" s="15">
        <v>507.64</v>
      </c>
      <c r="E44" s="14">
        <v>26.11</v>
      </c>
      <c r="F44" s="15">
        <f t="shared" ref="F44:F49" si="8">SUM(D44:E44)</f>
        <v>533.75</v>
      </c>
      <c r="G44" s="10" t="s">
        <v>16</v>
      </c>
      <c r="H44" s="16">
        <v>384</v>
      </c>
      <c r="I44" s="26">
        <f t="shared" si="7"/>
        <v>1.38997395833333</v>
      </c>
      <c r="J44" s="28"/>
    </row>
    <row r="45" ht="19.5" customHeight="1" spans="1:10">
      <c r="A45" s="10">
        <v>43</v>
      </c>
      <c r="B45" s="10" t="s">
        <v>69</v>
      </c>
      <c r="C45" s="22" t="s">
        <v>81</v>
      </c>
      <c r="D45" s="15">
        <v>254.69</v>
      </c>
      <c r="E45" s="14">
        <v>13.39</v>
      </c>
      <c r="F45" s="15">
        <f t="shared" si="8"/>
        <v>268.08</v>
      </c>
      <c r="G45" s="10" t="s">
        <v>16</v>
      </c>
      <c r="H45" s="16">
        <v>192</v>
      </c>
      <c r="I45" s="26">
        <f t="shared" si="7"/>
        <v>1.39625</v>
      </c>
      <c r="J45" s="28" t="s">
        <v>82</v>
      </c>
    </row>
    <row r="46" ht="27" spans="1:10">
      <c r="A46" s="10">
        <v>44</v>
      </c>
      <c r="B46" s="10" t="s">
        <v>83</v>
      </c>
      <c r="C46" s="22" t="s">
        <v>84</v>
      </c>
      <c r="D46" s="15">
        <v>213.8</v>
      </c>
      <c r="E46" s="14">
        <v>13.11</v>
      </c>
      <c r="F46" s="15">
        <f t="shared" si="8"/>
        <v>226.91</v>
      </c>
      <c r="G46" s="10" t="s">
        <v>13</v>
      </c>
      <c r="H46" s="16">
        <v>69.33</v>
      </c>
      <c r="I46" s="26">
        <f t="shared" si="7"/>
        <v>3.27289773546805</v>
      </c>
      <c r="J46" s="29" t="s">
        <v>85</v>
      </c>
    </row>
    <row r="47" ht="19.5" customHeight="1" spans="1:10">
      <c r="A47" s="10">
        <v>45</v>
      </c>
      <c r="B47" s="10" t="s">
        <v>83</v>
      </c>
      <c r="C47" s="22" t="s">
        <v>86</v>
      </c>
      <c r="D47" s="15">
        <v>457.4</v>
      </c>
      <c r="E47" s="14">
        <v>26.22</v>
      </c>
      <c r="F47" s="15">
        <f t="shared" si="8"/>
        <v>483.62</v>
      </c>
      <c r="G47" s="10" t="s">
        <v>16</v>
      </c>
      <c r="H47" s="16">
        <v>384</v>
      </c>
      <c r="I47" s="26">
        <f t="shared" si="7"/>
        <v>1.25942708333333</v>
      </c>
      <c r="J47" s="28"/>
    </row>
    <row r="48" ht="19.5" customHeight="1" spans="1:10">
      <c r="A48" s="10">
        <v>46</v>
      </c>
      <c r="B48" s="10" t="s">
        <v>83</v>
      </c>
      <c r="C48" s="22" t="s">
        <v>87</v>
      </c>
      <c r="D48" s="15">
        <v>479.3</v>
      </c>
      <c r="E48" s="14">
        <v>27.56</v>
      </c>
      <c r="F48" s="15">
        <f t="shared" si="8"/>
        <v>506.86</v>
      </c>
      <c r="G48" s="10" t="s">
        <v>16</v>
      </c>
      <c r="H48" s="16">
        <v>128</v>
      </c>
      <c r="I48" s="26">
        <f t="shared" si="7"/>
        <v>3.95984375</v>
      </c>
      <c r="J48" s="28" t="s">
        <v>62</v>
      </c>
    </row>
    <row r="49" ht="19.5" customHeight="1" spans="1:10">
      <c r="A49" s="10">
        <v>47</v>
      </c>
      <c r="B49" s="10" t="s">
        <v>83</v>
      </c>
      <c r="C49" s="22" t="s">
        <v>88</v>
      </c>
      <c r="D49" s="15">
        <v>216.65</v>
      </c>
      <c r="E49" s="14">
        <v>13.06</v>
      </c>
      <c r="F49" s="15">
        <f t="shared" si="8"/>
        <v>229.71</v>
      </c>
      <c r="G49" s="10" t="s">
        <v>16</v>
      </c>
      <c r="H49" s="16">
        <v>192</v>
      </c>
      <c r="I49" s="26">
        <f t="shared" si="7"/>
        <v>1.19640625</v>
      </c>
      <c r="J49" s="28" t="s">
        <v>82</v>
      </c>
    </row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</sheetData>
  <mergeCells count="1">
    <mergeCell ref="A1:J1"/>
  </mergeCells>
  <dataValidations count="2">
    <dataValidation type="list" allowBlank="1" showInputMessage="1" showErrorMessage="1" sqref="B3:B49">
      <formula1>"会计学院,金融学院,商学院,财税学院,信息工程学院,融媒体学院"</formula1>
    </dataValidation>
    <dataValidation type="list" allowBlank="1" showInputMessage="1" showErrorMessage="1" sqref="G3:G49">
      <formula1>"正高级,副高级,中级,初级"</formula1>
    </dataValidation>
  </dataValidations>
  <pageMargins left="0.7" right="0.7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kiko1427677666</cp:lastModifiedBy>
  <dcterms:created xsi:type="dcterms:W3CDTF">2020-11-20T00:19:00Z</dcterms:created>
  <dcterms:modified xsi:type="dcterms:W3CDTF">2026-06-02T08:55:40Z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2BE3693842E44EEABC47E52D5F86ED30_12</vt:lpwstr>
  </property>
</Properties>
</file>